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0736" windowHeight="9768"/>
  </bookViews>
  <sheets>
    <sheet name="资金分配建议表" sheetId="14" r:id="rId1"/>
    <sheet name="明细表" sheetId="21" r:id="rId2"/>
  </sheets>
  <calcPr calcId="125725"/>
</workbook>
</file>

<file path=xl/calcChain.xml><?xml version="1.0" encoding="utf-8"?>
<calcChain xmlns="http://schemas.openxmlformats.org/spreadsheetml/2006/main">
  <c r="J12" i="21"/>
  <c r="N5"/>
  <c r="N6"/>
  <c r="N4"/>
  <c r="H5" i="14" l="1"/>
  <c r="H6"/>
  <c r="H12" s="1"/>
  <c r="M12" i="21"/>
  <c r="I12"/>
  <c r="F12"/>
  <c r="B12"/>
  <c r="C5" i="14" l="1"/>
  <c r="C12" s="1"/>
  <c r="C6"/>
  <c r="E12" i="21"/>
  <c r="N12" s="1"/>
</calcChain>
</file>

<file path=xl/sharedStrings.xml><?xml version="1.0" encoding="utf-8"?>
<sst xmlns="http://schemas.openxmlformats.org/spreadsheetml/2006/main" count="80" uniqueCount="58">
  <si>
    <t>单位：万元</t>
  </si>
  <si>
    <t>占比%</t>
  </si>
  <si>
    <t>金额</t>
  </si>
  <si>
    <t>合计</t>
  </si>
  <si>
    <t>金坛区</t>
  </si>
  <si>
    <t>武进区</t>
  </si>
  <si>
    <t>新北区</t>
  </si>
  <si>
    <t>天宁区</t>
  </si>
  <si>
    <t>钟楼区</t>
  </si>
  <si>
    <t>市本级</t>
  </si>
  <si>
    <t>辖区</t>
    <phoneticPr fontId="5" type="noConversion"/>
  </si>
  <si>
    <t>分配因素1</t>
    <phoneticPr fontId="5" type="noConversion"/>
  </si>
  <si>
    <t>分配因素2</t>
    <phoneticPr fontId="5" type="noConversion"/>
  </si>
  <si>
    <t>经开区</t>
    <phoneticPr fontId="5" type="noConversion"/>
  </si>
  <si>
    <t>溧阳市</t>
    <phoneticPr fontId="5" type="noConversion"/>
  </si>
  <si>
    <t xml:space="preserve"> </t>
    <phoneticPr fontId="5" type="noConversion"/>
  </si>
  <si>
    <t>合 计</t>
    <phoneticPr fontId="5" type="noConversion"/>
  </si>
  <si>
    <t>现代农业发展专项资金分配建议明细表</t>
    <phoneticPr fontId="5" type="noConversion"/>
  </si>
  <si>
    <t>辖市区</t>
    <phoneticPr fontId="5" type="noConversion"/>
  </si>
  <si>
    <t>奖励标准</t>
    <phoneticPr fontId="5" type="noConversion"/>
  </si>
  <si>
    <t>奖补资金（万元）</t>
    <phoneticPr fontId="5" type="noConversion"/>
  </si>
  <si>
    <t>市本级</t>
    <phoneticPr fontId="5" type="noConversion"/>
  </si>
  <si>
    <t>奖补资金合计（万元）</t>
    <phoneticPr fontId="5" type="noConversion"/>
  </si>
  <si>
    <t>奖补文件</t>
    <phoneticPr fontId="5" type="noConversion"/>
  </si>
  <si>
    <t>奖励标准</t>
    <phoneticPr fontId="5" type="noConversion"/>
  </si>
  <si>
    <t>企业名单</t>
    <phoneticPr fontId="5" type="noConversion"/>
  </si>
  <si>
    <t>20万元/个</t>
    <phoneticPr fontId="5" type="noConversion"/>
  </si>
  <si>
    <t>合计</t>
    <phoneticPr fontId="5" type="noConversion"/>
  </si>
  <si>
    <t>15万元/个</t>
    <phoneticPr fontId="5" type="noConversion"/>
  </si>
  <si>
    <t>企业（园区）名单及星级</t>
    <phoneticPr fontId="5" type="noConversion"/>
  </si>
  <si>
    <t>苏农协〔2021〕60号、休闲农业分会〔2022〕1号</t>
    <phoneticPr fontId="5" type="noConversion"/>
  </si>
  <si>
    <t>五星级：溧阳市欣龙生态农业发展有限公司。四星级：溧阳市兆丰农业发展有限公司（南山花园）、江苏南山龙祥现代农业有限公司。三星级：江苏大岭生态农业科技发展有限公司、溧阳市天目湖玉枝特种茶果园艺场。</t>
    <phoneticPr fontId="5" type="noConversion"/>
  </si>
  <si>
    <t>五星级：江苏茅山森林文化旅游发展有限公司（茅山宝盛园）。四星级：常州市金坛区朱林镇黄金村村民委员会。</t>
    <phoneticPr fontId="5" type="noConversion"/>
  </si>
  <si>
    <t>2021年农业龙头企业提档升级</t>
    <phoneticPr fontId="5" type="noConversion"/>
  </si>
  <si>
    <t>2021年休闲农业与乡村旅游星级企业（园区）</t>
    <phoneticPr fontId="5" type="noConversion"/>
  </si>
  <si>
    <t>新增省级龙头企业（个）</t>
    <phoneticPr fontId="5" type="noConversion"/>
  </si>
  <si>
    <t>新增国家级龙头企业（个）</t>
    <phoneticPr fontId="5" type="noConversion"/>
  </si>
  <si>
    <t>农产发〔2021〕4号</t>
  </si>
  <si>
    <t>江苏南顺食品有限公司</t>
    <phoneticPr fontId="5" type="noConversion"/>
  </si>
  <si>
    <t>苏农产〔2021〕11号</t>
    <phoneticPr fontId="5" type="noConversion"/>
  </si>
  <si>
    <t>溧阳市天目湖天目家园食品有限公司、溧阳市鹏鹏畜禽机械化屠宰有限公司</t>
    <phoneticPr fontId="5" type="noConversion"/>
  </si>
  <si>
    <t>常州金坛茅山制粉有限公司</t>
    <phoneticPr fontId="5" type="noConversion"/>
  </si>
  <si>
    <t>江苏杰记农业科技有限公司、常州市龙凤谷生态旅游发展有限公司</t>
    <phoneticPr fontId="5" type="noConversion"/>
  </si>
  <si>
    <t>星级企业（园区）数（个）</t>
    <phoneticPr fontId="5" type="noConversion"/>
  </si>
  <si>
    <t>①新增省级龙头企业2家；②新增休闲农业星级企业（园区）5个。</t>
    <phoneticPr fontId="5" type="noConversion"/>
  </si>
  <si>
    <t>①新增国家级龙头企业1家、省级龙头企业1家；②新增休闲农业星级企业（园区）2个。</t>
    <phoneticPr fontId="5" type="noConversion"/>
  </si>
  <si>
    <t>获得全国休闲农业和乡村旅游五星级、四星级、三星级企业（园区）的单位，分别给予不超过 15万元、10 万元、8万元的一次性奖补</t>
    <phoneticPr fontId="5" type="noConversion"/>
  </si>
  <si>
    <t>备注</t>
    <phoneticPr fontId="5" type="noConversion"/>
  </si>
  <si>
    <t>自筹</t>
    <phoneticPr fontId="5" type="noConversion"/>
  </si>
  <si>
    <t>资金自筹</t>
    <phoneticPr fontId="5" type="noConversion"/>
  </si>
  <si>
    <t>现代农业发展专项资金分配建议表</t>
    <phoneticPr fontId="5" type="noConversion"/>
  </si>
  <si>
    <r>
      <t>溧阳8</t>
    </r>
    <r>
      <rPr>
        <sz val="11"/>
        <color theme="1"/>
        <rFont val="宋体"/>
        <family val="3"/>
        <charset val="134"/>
        <scheme val="minor"/>
      </rPr>
      <t>1万元自筹</t>
    </r>
    <phoneticPr fontId="5" type="noConversion"/>
  </si>
  <si>
    <t>责任处站：产业化处</t>
    <phoneticPr fontId="5" type="noConversion"/>
  </si>
  <si>
    <t>项目名称  （两级项目）</t>
    <phoneticPr fontId="5" type="noConversion"/>
  </si>
  <si>
    <t>龙头企业提档升级和休闲         农业星级企业</t>
    <phoneticPr fontId="5" type="noConversion"/>
  </si>
  <si>
    <t>三星级：常州市乐涵观光生态农业有限公司（半塘人家）</t>
    <phoneticPr fontId="5" type="noConversion"/>
  </si>
  <si>
    <t>①新增省级龙头企业2家；②新增休闲农业星级企业（园区）1个。</t>
    <phoneticPr fontId="5" type="noConversion"/>
  </si>
  <si>
    <t>①新增国家级龙头企业1家、省级龙头企业5家；②新增休闲农业星级企业（园区）8个。</t>
    <phoneticPr fontId="5" type="noConversion"/>
  </si>
</sst>
</file>

<file path=xl/styles.xml><?xml version="1.0" encoding="utf-8"?>
<styleSheet xmlns="http://schemas.openxmlformats.org/spreadsheetml/2006/main">
  <numFmts count="2">
    <numFmt numFmtId="176" formatCode="0.0%"/>
    <numFmt numFmtId="177" formatCode="0.0_ "/>
  </numFmts>
  <fonts count="14">
    <font>
      <sz val="11"/>
      <color theme="1"/>
      <name val="宋体"/>
      <charset val="134"/>
      <scheme val="minor"/>
    </font>
    <font>
      <sz val="12"/>
      <color theme="1"/>
      <name val="Times New Roman"/>
      <family val="1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4"/>
      <color theme="1"/>
      <name val="黑体"/>
      <family val="3"/>
      <charset val="134"/>
    </font>
    <font>
      <sz val="9"/>
      <name val="宋体"/>
      <family val="3"/>
      <charset val="134"/>
      <scheme val="minor"/>
    </font>
    <font>
      <sz val="10"/>
      <color theme="1"/>
      <name val="宋体"/>
      <family val="3"/>
      <charset val="134"/>
    </font>
    <font>
      <sz val="10"/>
      <name val="宋体"/>
      <family val="3"/>
      <charset val="134"/>
    </font>
    <font>
      <b/>
      <sz val="12"/>
      <color theme="1"/>
      <name val="宋体"/>
      <family val="3"/>
      <charset val="134"/>
      <scheme val="minor"/>
    </font>
    <font>
      <sz val="12"/>
      <name val="Times New Roman"/>
      <family val="1"/>
    </font>
    <font>
      <sz val="16"/>
      <name val="黑体"/>
      <family val="3"/>
      <charset val="134"/>
    </font>
    <font>
      <sz val="10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2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</cellStyleXfs>
  <cellXfs count="44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77" fontId="2" fillId="0" borderId="1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3"/>
  <sheetViews>
    <sheetView tabSelected="1" workbookViewId="0">
      <selection activeCell="E10" sqref="E10"/>
    </sheetView>
  </sheetViews>
  <sheetFormatPr defaultColWidth="9" defaultRowHeight="14.4"/>
  <cols>
    <col min="1" max="1" width="15" customWidth="1"/>
    <col min="2" max="2" width="35.77734375" customWidth="1"/>
    <col min="3" max="3" width="11.6640625" customWidth="1"/>
    <col min="4" max="4" width="10.6640625" customWidth="1"/>
    <col min="5" max="5" width="10.88671875" customWidth="1"/>
    <col min="6" max="6" width="12" customWidth="1"/>
    <col min="7" max="7" width="11.88671875" customWidth="1"/>
    <col min="8" max="8" width="13.77734375" customWidth="1"/>
    <col min="9" max="9" width="9" style="27"/>
  </cols>
  <sheetData>
    <row r="1" spans="1:9" ht="42" customHeight="1">
      <c r="A1" s="32" t="s">
        <v>50</v>
      </c>
      <c r="B1" s="32"/>
      <c r="C1" s="32"/>
      <c r="D1" s="32"/>
      <c r="E1" s="32"/>
      <c r="F1" s="32"/>
      <c r="G1" s="32"/>
      <c r="H1" s="32"/>
      <c r="I1" s="32"/>
    </row>
    <row r="2" spans="1:9" ht="34.5" customHeight="1">
      <c r="A2" s="31" t="s">
        <v>53</v>
      </c>
      <c r="B2" s="25" t="s">
        <v>54</v>
      </c>
      <c r="C2" s="6"/>
      <c r="D2" s="6"/>
      <c r="E2" s="6"/>
      <c r="F2" s="6"/>
      <c r="G2" s="6"/>
      <c r="H2" s="33" t="s">
        <v>0</v>
      </c>
      <c r="I2" s="33"/>
    </row>
    <row r="3" spans="1:9" ht="42.75" customHeight="1">
      <c r="A3" s="10" t="s">
        <v>10</v>
      </c>
      <c r="B3" s="9" t="s">
        <v>11</v>
      </c>
      <c r="C3" s="2" t="s">
        <v>1</v>
      </c>
      <c r="D3" s="2" t="s">
        <v>2</v>
      </c>
      <c r="E3" s="2" t="s">
        <v>12</v>
      </c>
      <c r="F3" s="2" t="s">
        <v>1</v>
      </c>
      <c r="G3" s="2" t="s">
        <v>2</v>
      </c>
      <c r="H3" s="5" t="s">
        <v>3</v>
      </c>
      <c r="I3" s="28" t="s">
        <v>47</v>
      </c>
    </row>
    <row r="4" spans="1:9" ht="41.25" customHeight="1">
      <c r="A4" s="10" t="s">
        <v>14</v>
      </c>
      <c r="B4" s="11" t="s">
        <v>44</v>
      </c>
      <c r="C4" s="15"/>
      <c r="D4" s="13">
        <v>81</v>
      </c>
      <c r="E4" s="2"/>
      <c r="F4" s="2"/>
      <c r="G4" s="2"/>
      <c r="H4" s="16">
        <v>0</v>
      </c>
      <c r="I4" s="29" t="s">
        <v>49</v>
      </c>
    </row>
    <row r="5" spans="1:9" ht="36" customHeight="1">
      <c r="A5" s="1" t="s">
        <v>4</v>
      </c>
      <c r="B5" s="11" t="s">
        <v>45</v>
      </c>
      <c r="C5" s="15">
        <f>D5/H12</f>
        <v>0.61224489795918369</v>
      </c>
      <c r="D5" s="7">
        <v>60</v>
      </c>
      <c r="E5" s="3"/>
      <c r="F5" s="4"/>
      <c r="G5" s="4"/>
      <c r="H5" s="16">
        <f t="shared" ref="H5:H6" si="0">D5</f>
        <v>60</v>
      </c>
      <c r="I5" s="29"/>
    </row>
    <row r="6" spans="1:9" ht="43.5" customHeight="1">
      <c r="A6" s="1" t="s">
        <v>5</v>
      </c>
      <c r="B6" s="11" t="s">
        <v>56</v>
      </c>
      <c r="C6" s="15">
        <f>D6/H12</f>
        <v>0.38775510204081631</v>
      </c>
      <c r="D6" s="7">
        <v>38</v>
      </c>
      <c r="E6" s="3"/>
      <c r="F6" s="4"/>
      <c r="G6" s="4"/>
      <c r="H6" s="16">
        <f t="shared" si="0"/>
        <v>38</v>
      </c>
      <c r="I6" s="29"/>
    </row>
    <row r="7" spans="1:9" ht="31.5" customHeight="1">
      <c r="A7" s="1" t="s">
        <v>6</v>
      </c>
      <c r="B7" s="11"/>
      <c r="C7" s="15"/>
      <c r="D7" s="7"/>
      <c r="E7" s="3"/>
      <c r="F7" s="4"/>
      <c r="G7" s="4"/>
      <c r="H7" s="16"/>
      <c r="I7" s="29"/>
    </row>
    <row r="8" spans="1:9" ht="39" customHeight="1">
      <c r="A8" s="1" t="s">
        <v>7</v>
      </c>
      <c r="B8" s="11"/>
      <c r="C8" s="15"/>
      <c r="D8" s="7"/>
      <c r="E8" s="3"/>
      <c r="F8" s="4"/>
      <c r="G8" s="4"/>
      <c r="H8" s="16"/>
      <c r="I8" s="29"/>
    </row>
    <row r="9" spans="1:9" ht="28.5" customHeight="1">
      <c r="A9" s="1" t="s">
        <v>8</v>
      </c>
      <c r="B9" s="11"/>
      <c r="C9" s="15"/>
      <c r="D9" s="7"/>
      <c r="E9" s="3"/>
      <c r="F9" s="4"/>
      <c r="G9" s="4"/>
      <c r="H9" s="16"/>
      <c r="I9" s="29"/>
    </row>
    <row r="10" spans="1:9" ht="31.5" customHeight="1">
      <c r="A10" s="1" t="s">
        <v>13</v>
      </c>
      <c r="B10" s="11"/>
      <c r="C10" s="15"/>
      <c r="D10" s="7"/>
      <c r="E10" s="3"/>
      <c r="F10" s="4"/>
      <c r="G10" s="4"/>
      <c r="H10" s="16"/>
      <c r="I10" s="29"/>
    </row>
    <row r="11" spans="1:9" ht="27" customHeight="1">
      <c r="A11" s="1" t="s">
        <v>9</v>
      </c>
      <c r="B11" s="12"/>
      <c r="C11" s="15"/>
      <c r="D11" s="13"/>
      <c r="E11" s="4"/>
      <c r="F11" s="4"/>
      <c r="G11" s="4"/>
      <c r="H11" s="16"/>
      <c r="I11" s="29"/>
    </row>
    <row r="12" spans="1:9" ht="44.25" customHeight="1">
      <c r="A12" s="14" t="s">
        <v>16</v>
      </c>
      <c r="B12" s="11" t="s">
        <v>57</v>
      </c>
      <c r="C12" s="26">
        <f>SUM(C5:C11)</f>
        <v>1</v>
      </c>
      <c r="D12" s="17">
        <v>113</v>
      </c>
      <c r="E12" s="4"/>
      <c r="F12" s="4"/>
      <c r="G12" s="4"/>
      <c r="H12" s="18">
        <f>SUM(H4:H11)</f>
        <v>98</v>
      </c>
      <c r="I12" s="30" t="s">
        <v>51</v>
      </c>
    </row>
    <row r="13" spans="1:9" ht="29.1" customHeight="1">
      <c r="A13" s="8" t="s">
        <v>52</v>
      </c>
      <c r="B13" s="8"/>
      <c r="D13" s="8"/>
      <c r="E13" s="8"/>
      <c r="F13" s="8"/>
      <c r="G13" s="8"/>
      <c r="H13" s="8"/>
    </row>
  </sheetData>
  <mergeCells count="2">
    <mergeCell ref="A1:I1"/>
    <mergeCell ref="H2:I2"/>
  </mergeCells>
  <phoneticPr fontId="5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O13"/>
  <sheetViews>
    <sheetView topLeftCell="A4" workbookViewId="0">
      <selection activeCell="J13" sqref="J13:M13"/>
    </sheetView>
  </sheetViews>
  <sheetFormatPr defaultRowHeight="14.4"/>
  <cols>
    <col min="1" max="1" width="8.33203125" customWidth="1"/>
    <col min="2" max="2" width="9.88671875" customWidth="1"/>
    <col min="3" max="3" width="8.88671875" customWidth="1"/>
    <col min="4" max="4" width="5.21875" customWidth="1"/>
    <col min="5" max="5" width="7.21875" customWidth="1"/>
    <col min="6" max="6" width="7.88671875" customWidth="1"/>
    <col min="7" max="7" width="15.88671875" customWidth="1"/>
    <col min="8" max="8" width="5.44140625" customWidth="1"/>
    <col min="9" max="9" width="7.6640625" customWidth="1"/>
    <col min="10" max="10" width="7.77734375" customWidth="1"/>
    <col min="11" max="11" width="29" customWidth="1"/>
    <col min="12" max="12" width="10.6640625" customWidth="1"/>
    <col min="13" max="13" width="6.88671875" customWidth="1"/>
    <col min="14" max="14" width="7.109375" customWidth="1"/>
    <col min="15" max="15" width="9.6640625" customWidth="1"/>
  </cols>
  <sheetData>
    <row r="1" spans="1:15" ht="38.25" customHeight="1">
      <c r="A1" s="35" t="s">
        <v>17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</row>
    <row r="2" spans="1:15" ht="27" customHeight="1">
      <c r="A2" s="43" t="s">
        <v>18</v>
      </c>
      <c r="B2" s="40" t="s">
        <v>33</v>
      </c>
      <c r="C2" s="41"/>
      <c r="D2" s="41"/>
      <c r="E2" s="41"/>
      <c r="F2" s="41"/>
      <c r="G2" s="41"/>
      <c r="H2" s="41"/>
      <c r="I2" s="42"/>
      <c r="J2" s="40" t="s">
        <v>34</v>
      </c>
      <c r="K2" s="41"/>
      <c r="L2" s="41"/>
      <c r="M2" s="42"/>
      <c r="N2" s="39" t="s">
        <v>22</v>
      </c>
      <c r="O2" s="34" t="s">
        <v>47</v>
      </c>
    </row>
    <row r="3" spans="1:15" ht="49.5" customHeight="1">
      <c r="A3" s="43"/>
      <c r="B3" s="19" t="s">
        <v>36</v>
      </c>
      <c r="C3" s="19" t="s">
        <v>25</v>
      </c>
      <c r="D3" s="19" t="s">
        <v>24</v>
      </c>
      <c r="E3" s="19" t="s">
        <v>20</v>
      </c>
      <c r="F3" s="19" t="s">
        <v>35</v>
      </c>
      <c r="G3" s="19" t="s">
        <v>25</v>
      </c>
      <c r="H3" s="19" t="s">
        <v>19</v>
      </c>
      <c r="I3" s="19" t="s">
        <v>20</v>
      </c>
      <c r="J3" s="19" t="s">
        <v>43</v>
      </c>
      <c r="K3" s="19" t="s">
        <v>29</v>
      </c>
      <c r="L3" s="19" t="s">
        <v>19</v>
      </c>
      <c r="M3" s="19" t="s">
        <v>20</v>
      </c>
      <c r="N3" s="39"/>
      <c r="O3" s="34"/>
    </row>
    <row r="4" spans="1:15" ht="110.4" customHeight="1">
      <c r="A4" s="20" t="s">
        <v>14</v>
      </c>
      <c r="B4" s="19"/>
      <c r="C4" s="19"/>
      <c r="D4" s="39" t="s">
        <v>26</v>
      </c>
      <c r="E4" s="19"/>
      <c r="F4" s="19">
        <v>2</v>
      </c>
      <c r="G4" s="22" t="s">
        <v>40</v>
      </c>
      <c r="H4" s="39" t="s">
        <v>28</v>
      </c>
      <c r="I4" s="19">
        <v>30</v>
      </c>
      <c r="J4" s="19">
        <v>5</v>
      </c>
      <c r="K4" s="22" t="s">
        <v>31</v>
      </c>
      <c r="L4" s="39" t="s">
        <v>46</v>
      </c>
      <c r="M4" s="19">
        <v>51</v>
      </c>
      <c r="N4" s="19">
        <f>E4+I4+M4</f>
        <v>81</v>
      </c>
      <c r="O4" s="24" t="s">
        <v>48</v>
      </c>
    </row>
    <row r="5" spans="1:15" ht="74.400000000000006" customHeight="1">
      <c r="A5" s="20" t="s">
        <v>4</v>
      </c>
      <c r="B5" s="19">
        <v>1</v>
      </c>
      <c r="C5" s="19" t="s">
        <v>38</v>
      </c>
      <c r="D5" s="39"/>
      <c r="E5" s="19">
        <v>20</v>
      </c>
      <c r="F5" s="19">
        <v>1</v>
      </c>
      <c r="G5" s="22" t="s">
        <v>41</v>
      </c>
      <c r="H5" s="39"/>
      <c r="I5" s="19">
        <v>15</v>
      </c>
      <c r="J5" s="19">
        <v>2</v>
      </c>
      <c r="K5" s="22" t="s">
        <v>32</v>
      </c>
      <c r="L5" s="39"/>
      <c r="M5" s="19">
        <v>25</v>
      </c>
      <c r="N5" s="19">
        <f t="shared" ref="N5:N12" si="0">E5+I5+M5</f>
        <v>60</v>
      </c>
      <c r="O5" s="23"/>
    </row>
    <row r="6" spans="1:15" ht="61.8" customHeight="1">
      <c r="A6" s="20" t="s">
        <v>5</v>
      </c>
      <c r="B6" s="19"/>
      <c r="C6" s="19"/>
      <c r="D6" s="39"/>
      <c r="E6" s="19"/>
      <c r="F6" s="19">
        <v>2</v>
      </c>
      <c r="G6" s="22" t="s">
        <v>42</v>
      </c>
      <c r="H6" s="39"/>
      <c r="I6" s="19">
        <v>30</v>
      </c>
      <c r="J6" s="19">
        <v>1</v>
      </c>
      <c r="K6" s="22" t="s">
        <v>55</v>
      </c>
      <c r="L6" s="39"/>
      <c r="M6" s="19">
        <v>8</v>
      </c>
      <c r="N6" s="19">
        <f t="shared" si="0"/>
        <v>38</v>
      </c>
      <c r="O6" s="23"/>
    </row>
    <row r="7" spans="1:15" ht="27" customHeight="1">
      <c r="A7" s="20" t="s">
        <v>6</v>
      </c>
      <c r="B7" s="19" t="s">
        <v>15</v>
      </c>
      <c r="C7" s="19"/>
      <c r="D7" s="39"/>
      <c r="E7" s="19"/>
      <c r="F7" s="19"/>
      <c r="G7" s="19"/>
      <c r="H7" s="39"/>
      <c r="I7" s="19"/>
      <c r="J7" s="19" t="s">
        <v>15</v>
      </c>
      <c r="K7" s="19"/>
      <c r="L7" s="39"/>
      <c r="M7" s="19"/>
      <c r="N7" s="19"/>
      <c r="O7" s="23"/>
    </row>
    <row r="8" spans="1:15" ht="21" customHeight="1">
      <c r="A8" s="20" t="s">
        <v>7</v>
      </c>
      <c r="B8" s="19"/>
      <c r="C8" s="19"/>
      <c r="D8" s="39"/>
      <c r="E8" s="19"/>
      <c r="F8" s="19"/>
      <c r="G8" s="19"/>
      <c r="H8" s="39"/>
      <c r="I8" s="19"/>
      <c r="J8" s="19" t="s">
        <v>15</v>
      </c>
      <c r="K8" s="19"/>
      <c r="L8" s="39"/>
      <c r="M8" s="19"/>
      <c r="N8" s="19"/>
      <c r="O8" s="23"/>
    </row>
    <row r="9" spans="1:15" ht="22.5" customHeight="1">
      <c r="A9" s="20" t="s">
        <v>8</v>
      </c>
      <c r="B9" s="19" t="s">
        <v>15</v>
      </c>
      <c r="C9" s="19"/>
      <c r="D9" s="39"/>
      <c r="E9" s="19"/>
      <c r="F9" s="19"/>
      <c r="G9" s="19"/>
      <c r="H9" s="39"/>
      <c r="I9" s="19"/>
      <c r="J9" s="19" t="s">
        <v>15</v>
      </c>
      <c r="K9" s="19"/>
      <c r="L9" s="39"/>
      <c r="M9" s="19"/>
      <c r="N9" s="19"/>
      <c r="O9" s="23"/>
    </row>
    <row r="10" spans="1:15" ht="24.75" customHeight="1">
      <c r="A10" s="20" t="s">
        <v>13</v>
      </c>
      <c r="B10" s="19" t="s">
        <v>15</v>
      </c>
      <c r="C10" s="19"/>
      <c r="D10" s="39"/>
      <c r="E10" s="19"/>
      <c r="F10" s="19"/>
      <c r="G10" s="19"/>
      <c r="H10" s="39"/>
      <c r="I10" s="19"/>
      <c r="J10" s="19" t="s">
        <v>15</v>
      </c>
      <c r="K10" s="19"/>
      <c r="L10" s="39"/>
      <c r="M10" s="19"/>
      <c r="N10" s="19"/>
      <c r="O10" s="23"/>
    </row>
    <row r="11" spans="1:15" ht="24.75" customHeight="1">
      <c r="A11" s="20" t="s">
        <v>21</v>
      </c>
      <c r="B11" s="19" t="s">
        <v>15</v>
      </c>
      <c r="C11" s="19"/>
      <c r="D11" s="39"/>
      <c r="E11" s="19"/>
      <c r="F11" s="19"/>
      <c r="G11" s="19"/>
      <c r="H11" s="39"/>
      <c r="I11" s="19"/>
      <c r="J11" s="19" t="s">
        <v>15</v>
      </c>
      <c r="K11" s="19"/>
      <c r="L11" s="39"/>
      <c r="M11" s="19"/>
      <c r="N11" s="19"/>
      <c r="O11" s="23"/>
    </row>
    <row r="12" spans="1:15" ht="52.8" customHeight="1">
      <c r="A12" s="20" t="s">
        <v>27</v>
      </c>
      <c r="B12" s="19">
        <f>SUM(B4:B11)</f>
        <v>1</v>
      </c>
      <c r="C12" s="19"/>
      <c r="D12" s="39"/>
      <c r="E12" s="19">
        <f>SUM(E4:E11)</f>
        <v>20</v>
      </c>
      <c r="F12" s="19">
        <f>SUM(F4:F11)</f>
        <v>5</v>
      </c>
      <c r="G12" s="19"/>
      <c r="H12" s="39"/>
      <c r="I12" s="19">
        <f>SUM(I4:I11)</f>
        <v>75</v>
      </c>
      <c r="J12" s="19">
        <f>SUM(J4:J11)</f>
        <v>8</v>
      </c>
      <c r="K12" s="19"/>
      <c r="L12" s="39"/>
      <c r="M12" s="19">
        <f>SUM(M4:M11)</f>
        <v>84</v>
      </c>
      <c r="N12" s="19">
        <f t="shared" si="0"/>
        <v>179</v>
      </c>
      <c r="O12" s="23"/>
    </row>
    <row r="13" spans="1:15" ht="59.4" customHeight="1">
      <c r="A13" s="21" t="s">
        <v>23</v>
      </c>
      <c r="B13" s="36" t="s">
        <v>37</v>
      </c>
      <c r="C13" s="37"/>
      <c r="D13" s="37"/>
      <c r="E13" s="38"/>
      <c r="F13" s="36" t="s">
        <v>39</v>
      </c>
      <c r="G13" s="37"/>
      <c r="H13" s="37"/>
      <c r="I13" s="38"/>
      <c r="J13" s="36" t="s">
        <v>30</v>
      </c>
      <c r="K13" s="37"/>
      <c r="L13" s="37"/>
      <c r="M13" s="38"/>
      <c r="N13" s="21"/>
      <c r="O13" s="4"/>
    </row>
  </sheetData>
  <mergeCells count="12">
    <mergeCell ref="O2:O3"/>
    <mergeCell ref="A1:O1"/>
    <mergeCell ref="B13:E13"/>
    <mergeCell ref="F13:I13"/>
    <mergeCell ref="J13:M13"/>
    <mergeCell ref="H4:H12"/>
    <mergeCell ref="N2:N3"/>
    <mergeCell ref="B2:I2"/>
    <mergeCell ref="J2:M2"/>
    <mergeCell ref="A2:A3"/>
    <mergeCell ref="D4:D12"/>
    <mergeCell ref="L4:L12"/>
  </mergeCells>
  <phoneticPr fontId="5" type="noConversion"/>
  <printOptions horizontalCentered="1"/>
  <pageMargins left="0.70866141732283472" right="0.70866141732283472" top="0.56000000000000005" bottom="0.3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资金分配建议表</vt:lpstr>
      <vt:lpstr>明细表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常州市农业农村局</cp:lastModifiedBy>
  <cp:lastPrinted>2022-11-10T02:24:58Z</cp:lastPrinted>
  <dcterms:created xsi:type="dcterms:W3CDTF">2019-05-15T08:41:00Z</dcterms:created>
  <dcterms:modified xsi:type="dcterms:W3CDTF">2022-11-10T02:25:44Z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