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3256" windowHeight="9840"/>
  </bookViews>
  <sheets>
    <sheet name="Sheet1 (1)" sheetId="2" r:id="rId1"/>
  </sheets>
  <calcPr calcId="125725"/>
</workbook>
</file>

<file path=xl/calcChain.xml><?xml version="1.0" encoding="utf-8"?>
<calcChain xmlns="http://schemas.openxmlformats.org/spreadsheetml/2006/main">
  <c r="O21" i="2"/>
  <c r="P21" s="1"/>
  <c r="O20"/>
  <c r="P20" s="1"/>
  <c r="O19"/>
  <c r="P19" s="1"/>
  <c r="O18"/>
  <c r="P18" s="1"/>
  <c r="O17"/>
  <c r="P17" s="1"/>
  <c r="O16"/>
  <c r="P16" s="1"/>
  <c r="O15"/>
  <c r="P15" s="1"/>
  <c r="O14"/>
  <c r="P14" s="1"/>
  <c r="O13"/>
  <c r="P13" s="1"/>
  <c r="P11"/>
  <c r="O11"/>
  <c r="P10"/>
  <c r="O10"/>
  <c r="O9"/>
  <c r="P9" s="1"/>
  <c r="Q9" s="1"/>
  <c r="P8"/>
  <c r="O8"/>
  <c r="O7"/>
  <c r="P7" s="1"/>
  <c r="P6" l="1"/>
  <c r="P12"/>
  <c r="P5" l="1"/>
</calcChain>
</file>

<file path=xl/sharedStrings.xml><?xml version="1.0" encoding="utf-8"?>
<sst xmlns="http://schemas.openxmlformats.org/spreadsheetml/2006/main" count="117" uniqueCount="82">
  <si>
    <t xml:space="preserve">       2022  年上半年种猪场和规模养猪场贷款贴息补助明细表</t>
  </si>
  <si>
    <t>单位：万元</t>
  </si>
  <si>
    <t>序号</t>
  </si>
  <si>
    <t>县(市区)</t>
  </si>
  <si>
    <t>申报单位</t>
  </si>
  <si>
    <t>养殖场类型</t>
  </si>
  <si>
    <t>贷款银行</t>
  </si>
  <si>
    <t>贷款项目及用途</t>
  </si>
  <si>
    <t>贷款起止时间</t>
  </si>
  <si>
    <t>贷款合同
编号</t>
  </si>
  <si>
    <t>本轮贴息
起止时间</t>
  </si>
  <si>
    <t>贷款利率%</t>
  </si>
  <si>
    <t>企业申报情况</t>
  </si>
  <si>
    <t>属于本轮贴息范围的贷款金额(万元)</t>
  </si>
  <si>
    <t>属于本轮贴息期间贷款利息实际发生额(万元)</t>
  </si>
  <si>
    <t>开始计息</t>
  </si>
  <si>
    <t>结束计息</t>
  </si>
  <si>
    <t>计息天数</t>
  </si>
  <si>
    <t>应补助利息</t>
  </si>
  <si>
    <t>合  计</t>
  </si>
  <si>
    <t>金坛小计</t>
  </si>
  <si>
    <t>金坛区</t>
  </si>
  <si>
    <t>金坛区亥春园养殖专业合作社</t>
  </si>
  <si>
    <t>年出栏500-4999头以上规模猪场</t>
  </si>
  <si>
    <t>江南农村商业银行</t>
  </si>
  <si>
    <t>采购饲料</t>
  </si>
  <si>
    <t>2021年5月21日-2023年5月20日</t>
  </si>
  <si>
    <t>HT0121937202162007818</t>
  </si>
  <si>
    <t>2022/1/1-2022/6/30</t>
  </si>
  <si>
    <t>江苏银行金坛支行</t>
  </si>
  <si>
    <t>2022年1月28-2023年1月27</t>
  </si>
  <si>
    <t>JK063822000074</t>
  </si>
  <si>
    <t>2022/1/28-2022/6/30</t>
  </si>
  <si>
    <t>常州市金坛区高新养殖场</t>
  </si>
  <si>
    <t>年出栏5000头以上规模猪场</t>
  </si>
  <si>
    <t>中国邮政储蓄银行</t>
  </si>
  <si>
    <t>2020年4月8日-2025年4月7日</t>
  </si>
  <si>
    <t>32001857100221031701</t>
  </si>
  <si>
    <t>2021年4月7日-2022年4月6日</t>
  </si>
  <si>
    <t>3200185700221041701</t>
  </si>
  <si>
    <t>2022/1/1-2022/4/6</t>
  </si>
  <si>
    <t>常州市保信畜牧养殖有限公司</t>
  </si>
  <si>
    <t>江南农村商业银行白塔支行</t>
  </si>
  <si>
    <t>采购生猪、饲料</t>
  </si>
  <si>
    <t>2022年1月13日-2027年1月12日</t>
  </si>
  <si>
    <t>2022/1/13-2022/6/30</t>
  </si>
  <si>
    <t>武进区小计</t>
  </si>
  <si>
    <t>武进区</t>
  </si>
  <si>
    <t>江苏枫华农业集团有限公司</t>
  </si>
  <si>
    <t>江苏银行</t>
  </si>
  <si>
    <t>2021/3/17-2022/3/16</t>
  </si>
  <si>
    <t>XW10002385012031700001</t>
  </si>
  <si>
    <t>2022/1/1-2022/3/16</t>
  </si>
  <si>
    <t>2022/3/25-2023/3/10</t>
  </si>
  <si>
    <t>JK051822000179/JK051822000180</t>
  </si>
  <si>
    <t>2022/3/25-2022/6/30</t>
  </si>
  <si>
    <t>采购药品、饲料</t>
  </si>
  <si>
    <t>2021/4/28-2022/4/27</t>
  </si>
  <si>
    <t>1132001857210428001602</t>
  </si>
  <si>
    <t>2022/1/1-2022/4/27</t>
  </si>
  <si>
    <t>2021/5/31-2022/5/30</t>
  </si>
  <si>
    <t>1132001857210526001602</t>
  </si>
  <si>
    <t>2022/1/1-2022/5/30</t>
  </si>
  <si>
    <t>2022/5/30-2023/5/26</t>
  </si>
  <si>
    <t>0332001857220530653723</t>
  </si>
  <si>
    <t>2022/5/30-2022/6/30</t>
  </si>
  <si>
    <t>2022/5/31-2023/5/30</t>
  </si>
  <si>
    <t>0332001857220531657826</t>
  </si>
  <si>
    <t>2022/5/31-2022/6/30</t>
  </si>
  <si>
    <t>江苏江南农村商业银行</t>
  </si>
  <si>
    <t>采购苗猪</t>
  </si>
  <si>
    <t>2021/6/28-2023/6-25</t>
  </si>
  <si>
    <t>01069342021620013</t>
  </si>
  <si>
    <t>中国银行</t>
  </si>
  <si>
    <t>购买苗猪</t>
  </si>
  <si>
    <t>2021/10/27-2022/10/26</t>
  </si>
  <si>
    <t>365199526D21102701</t>
  </si>
  <si>
    <t>交通银行</t>
  </si>
  <si>
    <t>经营周转</t>
  </si>
  <si>
    <t>2022/5/23-2023/5-22</t>
  </si>
  <si>
    <t>Z2205LN15639648</t>
  </si>
  <si>
    <t>2022/5/23-2022/6/30</t>
  </si>
</sst>
</file>

<file path=xl/styles.xml><?xml version="1.0" encoding="utf-8"?>
<styleSheet xmlns="http://schemas.openxmlformats.org/spreadsheetml/2006/main">
  <numFmts count="2">
    <numFmt numFmtId="176" formatCode="0.000000_ "/>
    <numFmt numFmtId="177" formatCode="0.00_ "/>
  </numFmts>
  <fonts count="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name val="宋体"/>
      <charset val="134"/>
      <scheme val="minor"/>
    </font>
    <font>
      <u/>
      <sz val="10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quotePrefix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7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22"/>
  <sheetViews>
    <sheetView tabSelected="1" workbookViewId="0">
      <selection activeCell="T5" sqref="T5"/>
    </sheetView>
  </sheetViews>
  <sheetFormatPr defaultColWidth="9" defaultRowHeight="12"/>
  <cols>
    <col min="1" max="1" width="7.88671875" style="1" customWidth="1"/>
    <col min="2" max="2" width="9" style="2"/>
    <col min="3" max="3" width="11.21875" style="1" customWidth="1"/>
    <col min="4" max="4" width="10.77734375" style="1" customWidth="1"/>
    <col min="5" max="6" width="9" style="1" customWidth="1"/>
    <col min="7" max="7" width="14.21875" style="1" customWidth="1"/>
    <col min="8" max="8" width="12.109375" style="3" hidden="1" customWidth="1"/>
    <col min="9" max="9" width="11.21875" style="3" customWidth="1"/>
    <col min="10" max="10" width="9" style="3"/>
    <col min="11" max="11" width="17.6640625" style="1" customWidth="1"/>
    <col min="12" max="12" width="17.33203125" style="1" customWidth="1"/>
    <col min="13" max="13" width="11.6640625" style="1" customWidth="1"/>
    <col min="14" max="14" width="10.5546875" style="1" customWidth="1"/>
    <col min="15" max="15" width="9" style="1"/>
    <col min="16" max="16" width="11.109375" style="1"/>
    <col min="17" max="17" width="0" style="1" hidden="1" customWidth="1"/>
    <col min="18" max="16384" width="9" style="1"/>
  </cols>
  <sheetData>
    <row r="1" spans="1:17" ht="41.1" customHeight="1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</row>
    <row r="2" spans="1:17" ht="30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  <c r="O2" s="32" t="s">
        <v>1</v>
      </c>
      <c r="P2" s="32"/>
    </row>
    <row r="3" spans="1:17" ht="42" customHeight="1">
      <c r="A3" s="28" t="s">
        <v>2</v>
      </c>
      <c r="B3" s="28" t="s">
        <v>3</v>
      </c>
      <c r="C3" s="28" t="s">
        <v>4</v>
      </c>
      <c r="D3" s="28" t="s">
        <v>5</v>
      </c>
      <c r="E3" s="28" t="s">
        <v>6</v>
      </c>
      <c r="F3" s="28" t="s">
        <v>7</v>
      </c>
      <c r="G3" s="28" t="s">
        <v>8</v>
      </c>
      <c r="H3" s="28" t="s">
        <v>9</v>
      </c>
      <c r="I3" s="28" t="s">
        <v>10</v>
      </c>
      <c r="J3" s="28" t="s">
        <v>11</v>
      </c>
      <c r="K3" s="28" t="s">
        <v>12</v>
      </c>
      <c r="L3" s="33"/>
      <c r="M3" s="24" t="s">
        <v>15</v>
      </c>
      <c r="N3" s="24" t="s">
        <v>16</v>
      </c>
      <c r="O3" s="24" t="s">
        <v>17</v>
      </c>
      <c r="P3" s="24" t="s">
        <v>18</v>
      </c>
    </row>
    <row r="4" spans="1:17" ht="36">
      <c r="A4" s="29"/>
      <c r="B4" s="29"/>
      <c r="C4" s="29"/>
      <c r="D4" s="29"/>
      <c r="E4" s="29"/>
      <c r="F4" s="29"/>
      <c r="G4" s="29"/>
      <c r="H4" s="29"/>
      <c r="I4" s="29"/>
      <c r="J4" s="29"/>
      <c r="K4" s="7" t="s">
        <v>13</v>
      </c>
      <c r="L4" s="14" t="s">
        <v>14</v>
      </c>
      <c r="M4" s="24"/>
      <c r="N4" s="24"/>
      <c r="O4" s="24"/>
      <c r="P4" s="24"/>
    </row>
    <row r="5" spans="1:17" ht="34.200000000000003" customHeight="1">
      <c r="A5" s="25" t="s">
        <v>19</v>
      </c>
      <c r="B5" s="26"/>
      <c r="C5" s="26"/>
      <c r="D5" s="26"/>
      <c r="E5" s="26"/>
      <c r="F5" s="26"/>
      <c r="G5" s="26"/>
      <c r="H5" s="26"/>
      <c r="I5" s="26"/>
      <c r="J5" s="27"/>
      <c r="K5" s="7"/>
      <c r="L5" s="14"/>
      <c r="M5" s="15"/>
      <c r="N5" s="15"/>
      <c r="O5" s="15"/>
      <c r="P5" s="19">
        <f>P6+P12</f>
        <v>29.12328767123288</v>
      </c>
    </row>
    <row r="6" spans="1:17" ht="35.4" customHeight="1">
      <c r="A6" s="25" t="s">
        <v>20</v>
      </c>
      <c r="B6" s="26"/>
      <c r="C6" s="26"/>
      <c r="D6" s="26"/>
      <c r="E6" s="26"/>
      <c r="F6" s="26"/>
      <c r="G6" s="26"/>
      <c r="H6" s="26"/>
      <c r="I6" s="26"/>
      <c r="J6" s="27"/>
      <c r="K6" s="7"/>
      <c r="L6" s="14"/>
      <c r="M6" s="15"/>
      <c r="N6" s="15"/>
      <c r="O6" s="15"/>
      <c r="P6" s="19">
        <f>SUM(P7:P11)</f>
        <v>5.7589041095890412</v>
      </c>
    </row>
    <row r="7" spans="1:17" ht="47.4" customHeight="1">
      <c r="A7" s="7">
        <v>1</v>
      </c>
      <c r="B7" s="8" t="s">
        <v>21</v>
      </c>
      <c r="C7" s="8" t="s">
        <v>22</v>
      </c>
      <c r="D7" s="8" t="s">
        <v>23</v>
      </c>
      <c r="E7" s="8" t="s">
        <v>24</v>
      </c>
      <c r="F7" s="8" t="s">
        <v>25</v>
      </c>
      <c r="G7" s="8" t="s">
        <v>26</v>
      </c>
      <c r="H7" s="9" t="s">
        <v>27</v>
      </c>
      <c r="I7" s="9" t="s">
        <v>28</v>
      </c>
      <c r="J7" s="16">
        <v>4.4400000000000002E-2</v>
      </c>
      <c r="K7" s="8">
        <v>300</v>
      </c>
      <c r="L7" s="8">
        <v>5.74</v>
      </c>
      <c r="M7" s="17">
        <v>44562</v>
      </c>
      <c r="N7" s="17">
        <v>44742</v>
      </c>
      <c r="O7" s="15">
        <f>N7-M7</f>
        <v>180</v>
      </c>
      <c r="P7" s="19">
        <f>0.01*K7*O7/365</f>
        <v>1.4794520547945205</v>
      </c>
    </row>
    <row r="8" spans="1:17" ht="41.4" customHeight="1">
      <c r="A8" s="7">
        <v>2</v>
      </c>
      <c r="B8" s="8" t="s">
        <v>21</v>
      </c>
      <c r="C8" s="8" t="s">
        <v>22</v>
      </c>
      <c r="D8" s="8" t="s">
        <v>23</v>
      </c>
      <c r="E8" s="8" t="s">
        <v>29</v>
      </c>
      <c r="F8" s="8" t="s">
        <v>25</v>
      </c>
      <c r="G8" s="8" t="s">
        <v>30</v>
      </c>
      <c r="H8" s="9" t="s">
        <v>31</v>
      </c>
      <c r="I8" s="9" t="s">
        <v>32</v>
      </c>
      <c r="J8" s="16">
        <v>4.5699999999999998E-2</v>
      </c>
      <c r="K8" s="8">
        <v>80</v>
      </c>
      <c r="L8" s="8">
        <v>1.89</v>
      </c>
      <c r="M8" s="17">
        <v>44589</v>
      </c>
      <c r="N8" s="17">
        <v>44742</v>
      </c>
      <c r="O8" s="15">
        <f t="shared" ref="O8:O21" si="0">N8-M8</f>
        <v>153</v>
      </c>
      <c r="P8" s="19">
        <f>0.01*K8*O8/365</f>
        <v>0.33534246575342469</v>
      </c>
    </row>
    <row r="9" spans="1:17" ht="37.200000000000003" customHeight="1">
      <c r="A9" s="7">
        <v>3</v>
      </c>
      <c r="B9" s="8" t="s">
        <v>21</v>
      </c>
      <c r="C9" s="8" t="s">
        <v>33</v>
      </c>
      <c r="D9" s="8" t="s">
        <v>34</v>
      </c>
      <c r="E9" s="8" t="s">
        <v>35</v>
      </c>
      <c r="F9" s="8" t="s">
        <v>25</v>
      </c>
      <c r="G9" s="8" t="s">
        <v>36</v>
      </c>
      <c r="H9" s="20" t="s">
        <v>37</v>
      </c>
      <c r="I9" s="9" t="s">
        <v>28</v>
      </c>
      <c r="J9" s="16">
        <v>4.2500000000000003E-2</v>
      </c>
      <c r="K9" s="8">
        <v>500</v>
      </c>
      <c r="L9" s="21">
        <v>15.6</v>
      </c>
      <c r="M9" s="17">
        <v>44562</v>
      </c>
      <c r="N9" s="17">
        <v>44742</v>
      </c>
      <c r="O9" s="15">
        <f t="shared" si="0"/>
        <v>180</v>
      </c>
      <c r="P9" s="19">
        <f>0.01*K9*O9/365</f>
        <v>2.4657534246575343</v>
      </c>
      <c r="Q9" s="23">
        <f>P9+P10</f>
        <v>3.506849315068493</v>
      </c>
    </row>
    <row r="10" spans="1:17" ht="41.4" customHeight="1">
      <c r="A10" s="7">
        <v>4</v>
      </c>
      <c r="B10" s="8" t="s">
        <v>21</v>
      </c>
      <c r="C10" s="8" t="s">
        <v>33</v>
      </c>
      <c r="D10" s="8" t="s">
        <v>34</v>
      </c>
      <c r="E10" s="8" t="s">
        <v>35</v>
      </c>
      <c r="F10" s="8" t="s">
        <v>25</v>
      </c>
      <c r="G10" s="8" t="s">
        <v>38</v>
      </c>
      <c r="H10" s="20" t="s">
        <v>39</v>
      </c>
      <c r="I10" s="9" t="s">
        <v>40</v>
      </c>
      <c r="J10" s="16">
        <v>4.2500000000000003E-2</v>
      </c>
      <c r="K10" s="8">
        <v>400</v>
      </c>
      <c r="L10" s="22"/>
      <c r="M10" s="17">
        <v>44562</v>
      </c>
      <c r="N10" s="17">
        <v>44657</v>
      </c>
      <c r="O10" s="15">
        <f t="shared" si="0"/>
        <v>95</v>
      </c>
      <c r="P10" s="19">
        <f>0.01*K10*O10/365</f>
        <v>1.0410958904109588</v>
      </c>
      <c r="Q10" s="23"/>
    </row>
    <row r="11" spans="1:17" ht="49.8" customHeight="1">
      <c r="A11" s="7">
        <v>5</v>
      </c>
      <c r="B11" s="8" t="s">
        <v>21</v>
      </c>
      <c r="C11" s="8" t="s">
        <v>41</v>
      </c>
      <c r="D11" s="8" t="s">
        <v>23</v>
      </c>
      <c r="E11" s="8" t="s">
        <v>42</v>
      </c>
      <c r="F11" s="8" t="s">
        <v>43</v>
      </c>
      <c r="G11" s="8" t="s">
        <v>44</v>
      </c>
      <c r="H11" s="9"/>
      <c r="I11" s="9" t="s">
        <v>45</v>
      </c>
      <c r="J11" s="16">
        <v>4.4499999999999998E-2</v>
      </c>
      <c r="K11" s="8">
        <v>95</v>
      </c>
      <c r="L11" s="8">
        <v>2.04</v>
      </c>
      <c r="M11" s="17">
        <v>44574</v>
      </c>
      <c r="N11" s="17">
        <v>44742</v>
      </c>
      <c r="O11" s="15">
        <f t="shared" si="0"/>
        <v>168</v>
      </c>
      <c r="P11" s="19">
        <f>0.01*K11*O11/365</f>
        <v>0.43726027397260281</v>
      </c>
    </row>
    <row r="12" spans="1:17" ht="42.6" customHeight="1">
      <c r="A12" s="25" t="s">
        <v>46</v>
      </c>
      <c r="B12" s="26"/>
      <c r="C12" s="26"/>
      <c r="D12" s="26"/>
      <c r="E12" s="26"/>
      <c r="F12" s="26"/>
      <c r="G12" s="26"/>
      <c r="H12" s="26"/>
      <c r="I12" s="26"/>
      <c r="J12" s="27"/>
      <c r="K12" s="8"/>
      <c r="L12" s="8"/>
      <c r="M12" s="17"/>
      <c r="N12" s="17"/>
      <c r="O12" s="15"/>
      <c r="P12" s="19">
        <f>SUM(P13:P21)</f>
        <v>23.364383561643837</v>
      </c>
    </row>
    <row r="13" spans="1:17" ht="40.799999999999997" customHeight="1">
      <c r="A13" s="6">
        <v>7</v>
      </c>
      <c r="B13" s="8" t="s">
        <v>47</v>
      </c>
      <c r="C13" s="30" t="s">
        <v>48</v>
      </c>
      <c r="D13" s="21" t="s">
        <v>34</v>
      </c>
      <c r="E13" s="8" t="s">
        <v>49</v>
      </c>
      <c r="F13" s="8" t="s">
        <v>25</v>
      </c>
      <c r="G13" s="8" t="s">
        <v>50</v>
      </c>
      <c r="H13" s="9" t="s">
        <v>51</v>
      </c>
      <c r="I13" s="9" t="s">
        <v>52</v>
      </c>
      <c r="J13" s="16">
        <v>4.36E-2</v>
      </c>
      <c r="K13" s="8">
        <v>500</v>
      </c>
      <c r="L13" s="8">
        <v>5.15</v>
      </c>
      <c r="M13" s="17">
        <v>44562</v>
      </c>
      <c r="N13" s="17">
        <v>44636</v>
      </c>
      <c r="O13" s="15">
        <f t="shared" si="0"/>
        <v>74</v>
      </c>
      <c r="P13" s="19">
        <f t="shared" ref="P13:P21" si="1">0.01*K13*O13/365</f>
        <v>1.0136986301369864</v>
      </c>
    </row>
    <row r="14" spans="1:17" ht="42.6" customHeight="1">
      <c r="A14" s="6">
        <v>8</v>
      </c>
      <c r="B14" s="8" t="s">
        <v>47</v>
      </c>
      <c r="C14" s="30"/>
      <c r="D14" s="31"/>
      <c r="E14" s="8" t="s">
        <v>49</v>
      </c>
      <c r="F14" s="8" t="s">
        <v>25</v>
      </c>
      <c r="G14" s="8" t="s">
        <v>53</v>
      </c>
      <c r="H14" s="9" t="s">
        <v>54</v>
      </c>
      <c r="I14" s="9" t="s">
        <v>55</v>
      </c>
      <c r="J14" s="16">
        <v>4.2000000000000003E-2</v>
      </c>
      <c r="K14" s="8">
        <v>2500</v>
      </c>
      <c r="L14" s="8">
        <v>25.67</v>
      </c>
      <c r="M14" s="17">
        <v>44645</v>
      </c>
      <c r="N14" s="17">
        <v>44742</v>
      </c>
      <c r="O14" s="15">
        <f t="shared" si="0"/>
        <v>97</v>
      </c>
      <c r="P14" s="19">
        <f t="shared" si="1"/>
        <v>6.6438356164383565</v>
      </c>
    </row>
    <row r="15" spans="1:17" ht="36.6" customHeight="1">
      <c r="A15" s="6">
        <v>9</v>
      </c>
      <c r="B15" s="8" t="s">
        <v>47</v>
      </c>
      <c r="C15" s="30"/>
      <c r="D15" s="31"/>
      <c r="E15" s="8" t="s">
        <v>35</v>
      </c>
      <c r="F15" s="8" t="s">
        <v>56</v>
      </c>
      <c r="G15" s="8" t="s">
        <v>57</v>
      </c>
      <c r="H15" s="10" t="s">
        <v>58</v>
      </c>
      <c r="I15" s="9" t="s">
        <v>59</v>
      </c>
      <c r="J15" s="16">
        <v>4.0500000000000001E-2</v>
      </c>
      <c r="K15" s="8">
        <v>800</v>
      </c>
      <c r="L15" s="8">
        <v>11.52</v>
      </c>
      <c r="M15" s="17">
        <v>44562</v>
      </c>
      <c r="N15" s="17">
        <v>44678</v>
      </c>
      <c r="O15" s="15">
        <f t="shared" si="0"/>
        <v>116</v>
      </c>
      <c r="P15" s="19">
        <f t="shared" si="1"/>
        <v>2.5424657534246577</v>
      </c>
    </row>
    <row r="16" spans="1:17" ht="37.799999999999997" customHeight="1">
      <c r="A16" s="6">
        <v>10</v>
      </c>
      <c r="B16" s="8" t="s">
        <v>47</v>
      </c>
      <c r="C16" s="30"/>
      <c r="D16" s="31"/>
      <c r="E16" s="8" t="s">
        <v>35</v>
      </c>
      <c r="F16" s="8" t="s">
        <v>56</v>
      </c>
      <c r="G16" s="8" t="s">
        <v>60</v>
      </c>
      <c r="H16" s="10" t="s">
        <v>61</v>
      </c>
      <c r="I16" s="9" t="s">
        <v>62</v>
      </c>
      <c r="J16" s="16">
        <v>4.0500000000000001E-2</v>
      </c>
      <c r="K16" s="8">
        <v>1000</v>
      </c>
      <c r="L16" s="8">
        <v>18.11</v>
      </c>
      <c r="M16" s="17">
        <v>44562</v>
      </c>
      <c r="N16" s="17">
        <v>44711</v>
      </c>
      <c r="O16" s="15">
        <f t="shared" si="0"/>
        <v>149</v>
      </c>
      <c r="P16" s="19">
        <f t="shared" si="1"/>
        <v>4.0821917808219181</v>
      </c>
    </row>
    <row r="17" spans="1:16" ht="43.8" customHeight="1">
      <c r="A17" s="6">
        <v>11</v>
      </c>
      <c r="B17" s="8" t="s">
        <v>47</v>
      </c>
      <c r="C17" s="30"/>
      <c r="D17" s="31"/>
      <c r="E17" s="8" t="s">
        <v>35</v>
      </c>
      <c r="F17" s="8" t="s">
        <v>25</v>
      </c>
      <c r="G17" s="8" t="s">
        <v>63</v>
      </c>
      <c r="H17" s="10" t="s">
        <v>64</v>
      </c>
      <c r="I17" s="9" t="s">
        <v>65</v>
      </c>
      <c r="J17" s="16">
        <v>3.7999999999999999E-2</v>
      </c>
      <c r="K17" s="8">
        <v>500</v>
      </c>
      <c r="L17" s="8">
        <v>1.1100000000000001</v>
      </c>
      <c r="M17" s="17">
        <v>44711</v>
      </c>
      <c r="N17" s="17">
        <v>44742</v>
      </c>
      <c r="O17" s="15">
        <f t="shared" si="0"/>
        <v>31</v>
      </c>
      <c r="P17" s="19">
        <f t="shared" si="1"/>
        <v>0.42465753424657532</v>
      </c>
    </row>
    <row r="18" spans="1:16" ht="44.4" customHeight="1">
      <c r="A18" s="6">
        <v>12</v>
      </c>
      <c r="B18" s="8" t="s">
        <v>47</v>
      </c>
      <c r="C18" s="30"/>
      <c r="D18" s="31"/>
      <c r="E18" s="8" t="s">
        <v>35</v>
      </c>
      <c r="F18" s="8" t="s">
        <v>25</v>
      </c>
      <c r="G18" s="8" t="s">
        <v>66</v>
      </c>
      <c r="H18" s="10" t="s">
        <v>67</v>
      </c>
      <c r="I18" s="9" t="s">
        <v>68</v>
      </c>
      <c r="J18" s="16">
        <v>3.7999999999999999E-2</v>
      </c>
      <c r="K18" s="8">
        <v>900</v>
      </c>
      <c r="L18" s="8">
        <v>1.9</v>
      </c>
      <c r="M18" s="17">
        <v>44712</v>
      </c>
      <c r="N18" s="17">
        <v>44742</v>
      </c>
      <c r="O18" s="15">
        <f t="shared" si="0"/>
        <v>30</v>
      </c>
      <c r="P18" s="19">
        <f t="shared" si="1"/>
        <v>0.73972602739726023</v>
      </c>
    </row>
    <row r="19" spans="1:16" ht="36">
      <c r="A19" s="6">
        <v>13</v>
      </c>
      <c r="B19" s="8" t="s">
        <v>47</v>
      </c>
      <c r="C19" s="30"/>
      <c r="D19" s="31"/>
      <c r="E19" s="8" t="s">
        <v>69</v>
      </c>
      <c r="F19" s="8" t="s">
        <v>70</v>
      </c>
      <c r="G19" s="8" t="s">
        <v>71</v>
      </c>
      <c r="H19" s="10" t="s">
        <v>72</v>
      </c>
      <c r="I19" s="9" t="s">
        <v>28</v>
      </c>
      <c r="J19" s="16">
        <v>3.9E-2</v>
      </c>
      <c r="K19" s="8">
        <v>800</v>
      </c>
      <c r="L19" s="8">
        <v>15.77</v>
      </c>
      <c r="M19" s="17">
        <v>44562</v>
      </c>
      <c r="N19" s="17">
        <v>44742</v>
      </c>
      <c r="O19" s="15">
        <f t="shared" si="0"/>
        <v>180</v>
      </c>
      <c r="P19" s="19">
        <f t="shared" si="1"/>
        <v>3.9452054794520546</v>
      </c>
    </row>
    <row r="20" spans="1:16" ht="34.200000000000003" customHeight="1">
      <c r="A20" s="6">
        <v>14</v>
      </c>
      <c r="B20" s="8" t="s">
        <v>47</v>
      </c>
      <c r="C20" s="30"/>
      <c r="D20" s="31"/>
      <c r="E20" s="8" t="s">
        <v>73</v>
      </c>
      <c r="F20" s="8" t="s">
        <v>74</v>
      </c>
      <c r="G20" s="8" t="s">
        <v>75</v>
      </c>
      <c r="H20" s="10" t="s">
        <v>76</v>
      </c>
      <c r="I20" s="9" t="s">
        <v>28</v>
      </c>
      <c r="J20" s="16">
        <v>3.85E-2</v>
      </c>
      <c r="K20" s="8">
        <v>700</v>
      </c>
      <c r="L20" s="8">
        <v>13.62</v>
      </c>
      <c r="M20" s="17">
        <v>44562</v>
      </c>
      <c r="N20" s="17">
        <v>44742</v>
      </c>
      <c r="O20" s="15">
        <f t="shared" si="0"/>
        <v>180</v>
      </c>
      <c r="P20" s="19">
        <f t="shared" si="1"/>
        <v>3.452054794520548</v>
      </c>
    </row>
    <row r="21" spans="1:16" ht="45.6" customHeight="1">
      <c r="A21" s="6">
        <v>15</v>
      </c>
      <c r="B21" s="8" t="s">
        <v>47</v>
      </c>
      <c r="C21" s="30"/>
      <c r="D21" s="22"/>
      <c r="E21" s="8" t="s">
        <v>77</v>
      </c>
      <c r="F21" s="8" t="s">
        <v>78</v>
      </c>
      <c r="G21" s="8" t="s">
        <v>79</v>
      </c>
      <c r="H21" s="10" t="s">
        <v>80</v>
      </c>
      <c r="I21" s="9" t="s">
        <v>81</v>
      </c>
      <c r="J21" s="16">
        <v>3.6999999999999998E-2</v>
      </c>
      <c r="K21" s="8">
        <v>500</v>
      </c>
      <c r="L21" s="8">
        <v>1.49</v>
      </c>
      <c r="M21" s="17">
        <v>44704</v>
      </c>
      <c r="N21" s="17">
        <v>44742</v>
      </c>
      <c r="O21" s="15">
        <f t="shared" si="0"/>
        <v>38</v>
      </c>
      <c r="P21" s="19">
        <f t="shared" si="1"/>
        <v>0.52054794520547942</v>
      </c>
    </row>
    <row r="22" spans="1:16">
      <c r="A22" s="11"/>
      <c r="B22" s="12"/>
      <c r="C22" s="12"/>
      <c r="D22" s="12"/>
      <c r="E22" s="12"/>
      <c r="F22" s="12"/>
      <c r="G22" s="12"/>
      <c r="H22" s="13"/>
      <c r="I22" s="11"/>
      <c r="J22" s="18"/>
      <c r="K22" s="12"/>
      <c r="L22" s="12"/>
    </row>
  </sheetData>
  <mergeCells count="24">
    <mergeCell ref="O2:P2"/>
    <mergeCell ref="K3:L3"/>
    <mergeCell ref="A5:J5"/>
    <mergeCell ref="A6:J6"/>
    <mergeCell ref="A1:P1"/>
    <mergeCell ref="A12:J12"/>
    <mergeCell ref="A3:A4"/>
    <mergeCell ref="B3:B4"/>
    <mergeCell ref="C3:C4"/>
    <mergeCell ref="C13:C21"/>
    <mergeCell ref="D3:D4"/>
    <mergeCell ref="D13:D21"/>
    <mergeCell ref="E3:E4"/>
    <mergeCell ref="F3:F4"/>
    <mergeCell ref="G3:G4"/>
    <mergeCell ref="H3:H4"/>
    <mergeCell ref="I3:I4"/>
    <mergeCell ref="J3:J4"/>
    <mergeCell ref="L9:L10"/>
    <mergeCell ref="Q9:Q10"/>
    <mergeCell ref="M3:M4"/>
    <mergeCell ref="N3:N4"/>
    <mergeCell ref="O3:O4"/>
    <mergeCell ref="P3:P4"/>
  </mergeCells>
  <phoneticPr fontId="5" type="noConversion"/>
  <printOptions horizontalCentered="1"/>
  <pageMargins left="0.74803149606299202" right="0.74803149606299202" top="0.511811023622047" bottom="0.511811023622047" header="0.511811023622047" footer="0.511811023622047"/>
  <pageSetup paperSize="9" scale="88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常州市农业农村局</cp:lastModifiedBy>
  <cp:lastPrinted>2022-11-10T01:15:00Z</cp:lastPrinted>
  <dcterms:created xsi:type="dcterms:W3CDTF">2020-12-09T08:49:00Z</dcterms:created>
  <dcterms:modified xsi:type="dcterms:W3CDTF">2022-11-14T07:27:27Z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2052-11.1.0.12763</vt:lpwstr>
  </property>
  <property fmtid="{D5CDD505-2E9C-101B-9397-08002B2CF9AE}" pid="3" name="ICV">
    <vt:lpwstr>AA49E447A8D84C259A67E0892848921E</vt:lpwstr>
  </property>
</Properties>
</file>