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16" windowHeight="10860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K4" i="25"/>
  <c r="K11"/>
  <c r="I4" s="1"/>
  <c r="F11"/>
  <c r="F4"/>
  <c r="C5"/>
  <c r="J11"/>
  <c r="C4" l="1"/>
  <c r="C9"/>
  <c r="F8"/>
  <c r="C11"/>
  <c r="F6"/>
  <c r="I5"/>
  <c r="C8"/>
  <c r="I11"/>
  <c r="C6"/>
  <c r="F5"/>
  <c r="K5"/>
  <c r="K6"/>
  <c r="K7"/>
  <c r="K8"/>
  <c r="K9"/>
  <c r="G11"/>
  <c r="D11"/>
</calcChain>
</file>

<file path=xl/sharedStrings.xml><?xml version="1.0" encoding="utf-8"?>
<sst xmlns="http://schemas.openxmlformats.org/spreadsheetml/2006/main" count="38" uniqueCount="32">
  <si>
    <t>分配因素1</t>
  </si>
  <si>
    <t>占比%</t>
  </si>
  <si>
    <t>金额</t>
  </si>
  <si>
    <t>合计</t>
  </si>
  <si>
    <t>金坛区</t>
  </si>
  <si>
    <t>武进区</t>
  </si>
  <si>
    <t>新北区</t>
    <phoneticPr fontId="7" type="noConversion"/>
  </si>
  <si>
    <t>天宁区</t>
    <phoneticPr fontId="6" type="noConversion"/>
  </si>
  <si>
    <t>钟楼区</t>
    <phoneticPr fontId="6" type="noConversion"/>
  </si>
  <si>
    <t>经开区</t>
    <phoneticPr fontId="6" type="noConversion"/>
  </si>
  <si>
    <t>市本级</t>
    <phoneticPr fontId="7" type="noConversion"/>
  </si>
  <si>
    <t>15个精深加工有机食品，4个种植业有机食品</t>
    <phoneticPr fontId="7" type="noConversion"/>
  </si>
  <si>
    <t>分配因素3</t>
    <phoneticPr fontId="7" type="noConversion"/>
  </si>
  <si>
    <t>分配因素2</t>
    <phoneticPr fontId="7" type="noConversion"/>
  </si>
  <si>
    <r>
      <t>省级绿色优质农产品基地</t>
    </r>
    <r>
      <rPr>
        <sz val="9"/>
        <color indexed="8"/>
        <rFont val="Times New Roman"/>
        <family val="1"/>
      </rPr>
      <t>1</t>
    </r>
    <r>
      <rPr>
        <sz val="9"/>
        <color indexed="8"/>
        <rFont val="宋体"/>
        <family val="3"/>
        <charset val="134"/>
      </rPr>
      <t>个（</t>
    </r>
    <r>
      <rPr>
        <sz val="9"/>
        <color indexed="8"/>
        <rFont val="Times New Roman"/>
        <family val="1"/>
      </rPr>
      <t>5</t>
    </r>
    <r>
      <rPr>
        <sz val="9"/>
        <color indexed="8"/>
        <rFont val="宋体"/>
        <family val="3"/>
        <charset val="134"/>
      </rPr>
      <t>万</t>
    </r>
    <r>
      <rPr>
        <sz val="9"/>
        <color indexed="8"/>
        <rFont val="Times New Roman"/>
        <family val="1"/>
      </rPr>
      <t>/</t>
    </r>
    <r>
      <rPr>
        <sz val="9"/>
        <color indexed="8"/>
        <rFont val="宋体"/>
        <family val="3"/>
        <charset val="134"/>
      </rPr>
      <t>个）</t>
    </r>
    <phoneticPr fontId="7" type="noConversion"/>
  </si>
  <si>
    <t>48个种植业绿色食品，1个养殖业绿色食品</t>
    <phoneticPr fontId="7" type="noConversion"/>
  </si>
  <si>
    <t>省级绿色优质农产品基地2个</t>
    <phoneticPr fontId="7" type="noConversion"/>
  </si>
  <si>
    <t>现代农业发展专项资金分配建议表</t>
    <phoneticPr fontId="7" type="noConversion"/>
  </si>
  <si>
    <t>绿色优质农产品补助</t>
    <phoneticPr fontId="7" type="noConversion"/>
  </si>
  <si>
    <t xml:space="preserve">项目名称   </t>
    <phoneticPr fontId="7" type="noConversion"/>
  </si>
  <si>
    <t>辖  区</t>
    <phoneticPr fontId="7" type="noConversion"/>
  </si>
  <si>
    <t>合  计</t>
    <phoneticPr fontId="7" type="noConversion"/>
  </si>
  <si>
    <t>单位：万元</t>
    <phoneticPr fontId="7" type="noConversion"/>
  </si>
  <si>
    <t>责任处站：质监处</t>
    <phoneticPr fontId="7" type="noConversion"/>
  </si>
  <si>
    <t>2022年获证（含续展）6个种植业绿色食品（2万元/个）</t>
    <phoneticPr fontId="7" type="noConversion"/>
  </si>
  <si>
    <t>2022年获证（含续展）18个种植业绿色食品（2万元/个），补2021年获证未补1个种植业绿色食品（2万元/个）</t>
    <phoneticPr fontId="7" type="noConversion"/>
  </si>
  <si>
    <t>2022年获证（含续展）22个种植业绿色食品（2万元/个）</t>
    <phoneticPr fontId="7" type="noConversion"/>
  </si>
  <si>
    <t>2022年获证（含续展）1个养殖业绿色食品（2.5万元/个）</t>
    <phoneticPr fontId="7" type="noConversion"/>
  </si>
  <si>
    <t>2022年获证（含续展）1个种植业绿色食品（2万元/个）</t>
    <phoneticPr fontId="7" type="noConversion"/>
  </si>
  <si>
    <t>2022年获中绿华夏认证5个精深加工有机食品（2.5万/个）</t>
    <phoneticPr fontId="7" type="noConversion"/>
  </si>
  <si>
    <t>2022年获中绿华夏认证：4个精深加工有机食品（2.5万/个）,4个种植业有机食品（2万/个）</t>
    <phoneticPr fontId="7" type="noConversion"/>
  </si>
  <si>
    <t>2022年获中绿华夏认证1个精深加工有机食品（2.5万/个）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</si>
</sst>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13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9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8"/>
      <name val="Times New Roman"/>
      <family val="1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color indexed="8"/>
      <name val="Times New Roman"/>
      <family val="1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5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 wrapText="1"/>
    </xf>
    <xf numFmtId="10" fontId="0" fillId="0" borderId="0" xfId="0" applyNumberFormat="1">
      <alignment vertical="center"/>
    </xf>
    <xf numFmtId="10" fontId="4" fillId="0" borderId="1" xfId="0" applyNumberFormat="1" applyFont="1" applyFill="1" applyBorder="1" applyAlignment="1">
      <alignment horizontal="center" vertical="center"/>
    </xf>
    <xf numFmtId="10" fontId="5" fillId="0" borderId="3" xfId="0" applyNumberFormat="1" applyFont="1" applyBorder="1" applyAlignment="1">
      <alignment horizontal="center" vertical="center" wrapText="1"/>
    </xf>
    <xf numFmtId="10" fontId="5" fillId="0" borderId="5" xfId="0" applyNumberFormat="1" applyFont="1" applyBorder="1" applyAlignment="1">
      <alignment horizontal="center" vertical="center" wrapText="1"/>
    </xf>
    <xf numFmtId="10" fontId="5" fillId="0" borderId="4" xfId="0" applyNumberFormat="1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"/>
  <sheetViews>
    <sheetView tabSelected="1" topLeftCell="A4" workbookViewId="0">
      <selection activeCell="N9" sqref="N9"/>
    </sheetView>
  </sheetViews>
  <sheetFormatPr defaultColWidth="9" defaultRowHeight="14.4"/>
  <cols>
    <col min="1" max="1" width="15" customWidth="1"/>
    <col min="2" max="2" width="28.33203125" customWidth="1"/>
    <col min="3" max="3" width="8.44140625" style="23" bestFit="1" customWidth="1"/>
    <col min="4" max="4" width="6" bestFit="1" customWidth="1"/>
    <col min="5" max="5" width="16.33203125" customWidth="1"/>
    <col min="6" max="6" width="8.44140625" style="23" bestFit="1" customWidth="1"/>
    <col min="7" max="7" width="6" bestFit="1" customWidth="1"/>
    <col min="8" max="8" width="14.21875" customWidth="1"/>
    <col min="9" max="9" width="13.5546875" style="23" bestFit="1" customWidth="1"/>
    <col min="10" max="10" width="6" bestFit="1" customWidth="1"/>
    <col min="11" max="11" width="8.21875" bestFit="1" customWidth="1"/>
  </cols>
  <sheetData>
    <row r="1" spans="1:11" ht="42" customHeight="1">
      <c r="A1" s="30" t="s">
        <v>17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57.6" customHeight="1">
      <c r="A2" s="8" t="s">
        <v>19</v>
      </c>
      <c r="B2" s="10" t="s">
        <v>18</v>
      </c>
      <c r="C2" s="29"/>
      <c r="D2" s="29"/>
      <c r="E2" s="14"/>
      <c r="F2" s="24"/>
      <c r="G2" s="14"/>
      <c r="H2" s="17"/>
      <c r="I2" s="24"/>
      <c r="J2" s="31" t="s">
        <v>22</v>
      </c>
      <c r="K2" s="31"/>
    </row>
    <row r="3" spans="1:11" ht="49.95" customHeight="1">
      <c r="A3" s="1" t="s">
        <v>20</v>
      </c>
      <c r="B3" s="3" t="s">
        <v>0</v>
      </c>
      <c r="C3" s="22" t="s">
        <v>1</v>
      </c>
      <c r="D3" s="11" t="s">
        <v>2</v>
      </c>
      <c r="E3" s="3" t="s">
        <v>13</v>
      </c>
      <c r="F3" s="22" t="s">
        <v>1</v>
      </c>
      <c r="G3" s="11" t="s">
        <v>2</v>
      </c>
      <c r="H3" s="3" t="s">
        <v>12</v>
      </c>
      <c r="I3" s="22" t="s">
        <v>1</v>
      </c>
      <c r="J3" s="11" t="s">
        <v>2</v>
      </c>
      <c r="K3" s="12" t="s">
        <v>3</v>
      </c>
    </row>
    <row r="4" spans="1:11" ht="50.1" customHeight="1">
      <c r="A4" s="4" t="s">
        <v>4</v>
      </c>
      <c r="B4" s="15" t="s">
        <v>24</v>
      </c>
      <c r="C4" s="5">
        <f>D4/K11</f>
        <v>7.792207792207792E-2</v>
      </c>
      <c r="D4" s="6">
        <v>12</v>
      </c>
      <c r="E4" s="15" t="s">
        <v>31</v>
      </c>
      <c r="F4" s="25">
        <f>G4/K11</f>
        <v>1.6233766233766232E-2</v>
      </c>
      <c r="G4" s="16">
        <v>2.5</v>
      </c>
      <c r="H4" s="15" t="s">
        <v>14</v>
      </c>
      <c r="I4" s="26">
        <f>J4/K11</f>
        <v>3.2467532467532464E-2</v>
      </c>
      <c r="J4" s="18">
        <v>5</v>
      </c>
      <c r="K4" s="13">
        <f>SUM(D4,G4,J4)</f>
        <v>19.5</v>
      </c>
    </row>
    <row r="5" spans="1:11" ht="54" customHeight="1">
      <c r="A5" s="4" t="s">
        <v>5</v>
      </c>
      <c r="B5" s="15" t="s">
        <v>25</v>
      </c>
      <c r="C5" s="5">
        <f>D5/K11</f>
        <v>0.24675324675324675</v>
      </c>
      <c r="D5" s="6">
        <v>38</v>
      </c>
      <c r="E5" s="15" t="s">
        <v>30</v>
      </c>
      <c r="F5" s="25">
        <f>G5/K11</f>
        <v>0.11688311688311688</v>
      </c>
      <c r="G5" s="16">
        <v>18</v>
      </c>
      <c r="H5" s="15" t="s">
        <v>14</v>
      </c>
      <c r="I5" s="26">
        <f>J5/K11</f>
        <v>3.2467532467532464E-2</v>
      </c>
      <c r="J5" s="18">
        <v>5</v>
      </c>
      <c r="K5" s="13">
        <f>SUM(D5,G5,J5)</f>
        <v>61</v>
      </c>
    </row>
    <row r="6" spans="1:11" ht="50.1" customHeight="1">
      <c r="A6" s="4" t="s">
        <v>6</v>
      </c>
      <c r="B6" s="15" t="s">
        <v>26</v>
      </c>
      <c r="C6" s="5">
        <f>D6/K11</f>
        <v>0.2857142857142857</v>
      </c>
      <c r="D6" s="6">
        <v>44</v>
      </c>
      <c r="E6" s="15" t="s">
        <v>29</v>
      </c>
      <c r="F6" s="5">
        <f>G6/K11</f>
        <v>8.1168831168831168E-2</v>
      </c>
      <c r="G6" s="6">
        <v>12.5</v>
      </c>
      <c r="H6" s="19"/>
      <c r="I6" s="27"/>
      <c r="J6" s="19"/>
      <c r="K6" s="13">
        <f t="shared" ref="K6:K9" si="0">SUM(D6,G6)</f>
        <v>56.5</v>
      </c>
    </row>
    <row r="7" spans="1:11" ht="50.1" customHeight="1">
      <c r="A7" s="2" t="s">
        <v>7</v>
      </c>
      <c r="B7" s="15"/>
      <c r="C7" s="5"/>
      <c r="D7" s="6"/>
      <c r="E7" s="6"/>
      <c r="F7" s="5"/>
      <c r="G7" s="6"/>
      <c r="H7" s="19"/>
      <c r="I7" s="27"/>
      <c r="J7" s="19"/>
      <c r="K7" s="13">
        <f t="shared" si="0"/>
        <v>0</v>
      </c>
    </row>
    <row r="8" spans="1:11" ht="50.1" customHeight="1">
      <c r="A8" s="2" t="s">
        <v>8</v>
      </c>
      <c r="B8" s="15" t="s">
        <v>27</v>
      </c>
      <c r="C8" s="5">
        <f>D8/K11</f>
        <v>1.6233766233766232E-2</v>
      </c>
      <c r="D8" s="6">
        <v>2.5</v>
      </c>
      <c r="E8" s="15" t="s">
        <v>29</v>
      </c>
      <c r="F8" s="5">
        <f>G8/K11</f>
        <v>8.1168831168831168E-2</v>
      </c>
      <c r="G8" s="6">
        <v>12.5</v>
      </c>
      <c r="H8" s="19"/>
      <c r="I8" s="27"/>
      <c r="J8" s="19"/>
      <c r="K8" s="13">
        <f t="shared" si="0"/>
        <v>15</v>
      </c>
    </row>
    <row r="9" spans="1:11" ht="50.1" customHeight="1">
      <c r="A9" s="2" t="s">
        <v>9</v>
      </c>
      <c r="B9" s="15" t="s">
        <v>28</v>
      </c>
      <c r="C9" s="5">
        <f>D9/K11</f>
        <v>1.2987012987012988E-2</v>
      </c>
      <c r="D9" s="6">
        <v>2</v>
      </c>
      <c r="E9" s="6"/>
      <c r="F9" s="5"/>
      <c r="G9" s="6"/>
      <c r="H9" s="19"/>
      <c r="I9" s="27"/>
      <c r="J9" s="19"/>
      <c r="K9" s="13">
        <f t="shared" si="0"/>
        <v>2</v>
      </c>
    </row>
    <row r="10" spans="1:11" ht="50.1" customHeight="1">
      <c r="A10" s="9" t="s">
        <v>10</v>
      </c>
      <c r="B10" s="15"/>
      <c r="C10" s="5"/>
      <c r="D10" s="6"/>
      <c r="E10" s="6"/>
      <c r="F10" s="5"/>
      <c r="G10" s="6"/>
      <c r="H10" s="19"/>
      <c r="I10" s="27"/>
      <c r="J10" s="19"/>
      <c r="K10" s="13"/>
    </row>
    <row r="11" spans="1:11" ht="50.1" customHeight="1">
      <c r="A11" s="4" t="s">
        <v>21</v>
      </c>
      <c r="B11" s="15" t="s">
        <v>15</v>
      </c>
      <c r="C11" s="21">
        <f>D11/K11</f>
        <v>0.63961038961038963</v>
      </c>
      <c r="D11" s="2">
        <f>SUM(D4:D10)</f>
        <v>98.5</v>
      </c>
      <c r="E11" s="15" t="s">
        <v>11</v>
      </c>
      <c r="F11" s="20">
        <f>G11/K11</f>
        <v>0.29545454545454547</v>
      </c>
      <c r="G11" s="1">
        <f>SUM(G4:G10)</f>
        <v>45.5</v>
      </c>
      <c r="H11" s="15" t="s">
        <v>16</v>
      </c>
      <c r="I11" s="20">
        <f>J11/K11</f>
        <v>6.4935064935064929E-2</v>
      </c>
      <c r="J11" s="1">
        <f>SUM(J4:J10)</f>
        <v>10</v>
      </c>
      <c r="K11" s="7">
        <f>SUM(K4:K10)</f>
        <v>154</v>
      </c>
    </row>
    <row r="12" spans="1:11" ht="29.1" customHeight="1">
      <c r="A12" s="28" t="s">
        <v>23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</row>
  </sheetData>
  <mergeCells count="4">
    <mergeCell ref="A12:K12"/>
    <mergeCell ref="C2:D2"/>
    <mergeCell ref="A1:K1"/>
    <mergeCell ref="J2:K2"/>
  </mergeCells>
  <phoneticPr fontId="7" type="noConversion"/>
  <dataValidations count="2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44" right="0.32" top="0.33" bottom="0.22" header="0.31496062992125984" footer="0.2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2024-01-02T08:37:16Z</cp:lastPrinted>
  <dcterms:created xsi:type="dcterms:W3CDTF">2019-05-15T08:41:00Z</dcterms:created>
  <dcterms:modified xsi:type="dcterms:W3CDTF">2024-01-02T08:37:19Z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