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736" windowHeight="11760" firstSheet="1" activeTab="1"/>
  </bookViews>
  <sheets>
    <sheet name="拟分配资金方案封面" sheetId="9" r:id="rId1"/>
    <sheet name="资金拟分配(农产品质量安全追溯管理) " sheetId="22" r:id="rId2"/>
    <sheet name="Sheet1" sheetId="24" r:id="rId3"/>
  </sheets>
  <calcPr calcId="125725"/>
</workbook>
</file>

<file path=xl/calcChain.xml><?xml version="1.0" encoding="utf-8"?>
<calcChain xmlns="http://schemas.openxmlformats.org/spreadsheetml/2006/main">
  <c r="J11" i="22"/>
  <c r="N7"/>
  <c r="N8"/>
  <c r="N9"/>
  <c r="N6"/>
  <c r="N5"/>
  <c r="F5" l="1"/>
  <c r="F9"/>
  <c r="G11"/>
  <c r="D11"/>
  <c r="N4"/>
  <c r="N11" s="1"/>
  <c r="N10"/>
  <c r="F7" l="1"/>
  <c r="I11"/>
  <c r="I9"/>
  <c r="I4"/>
  <c r="F4"/>
  <c r="C5"/>
  <c r="I5"/>
  <c r="F6"/>
  <c r="C6"/>
  <c r="I6"/>
  <c r="C8"/>
  <c r="I10"/>
  <c r="I8"/>
  <c r="F8"/>
  <c r="C9"/>
  <c r="C4"/>
  <c r="I7"/>
  <c r="L4"/>
  <c r="C7"/>
  <c r="L11"/>
  <c r="F11" l="1"/>
  <c r="C11"/>
</calcChain>
</file>

<file path=xl/sharedStrings.xml><?xml version="1.0" encoding="utf-8"?>
<sst xmlns="http://schemas.openxmlformats.org/spreadsheetml/2006/main" count="59" uniqueCount="48">
  <si>
    <t>2023年省级（第一批）农业农村专项资金拟分配方案</t>
  </si>
  <si>
    <t xml:space="preserve">                                             </t>
  </si>
  <si>
    <t>专项名称</t>
  </si>
  <si>
    <t>农业公共服务</t>
  </si>
  <si>
    <t>实施方案的批复</t>
  </si>
  <si>
    <t>市级批复</t>
  </si>
  <si>
    <t>分管领导（签字）</t>
  </si>
  <si>
    <t>责任处室负责人（签字）</t>
  </si>
  <si>
    <t>责任处室联系人（签字）</t>
  </si>
  <si>
    <t>农产品质量安全追溯管理</t>
  </si>
  <si>
    <t>单位：万元</t>
  </si>
  <si>
    <t>辖区</t>
  </si>
  <si>
    <t>开展产地主要农畜水产品速测筛查</t>
  </si>
  <si>
    <t>占比%</t>
  </si>
  <si>
    <t>金额</t>
  </si>
  <si>
    <t>开展胶体金免疫快速检测</t>
  </si>
  <si>
    <t>合格证服务站点建设补助</t>
  </si>
  <si>
    <t>现代农业全产业链标准化基地建设补助</t>
  </si>
  <si>
    <t>合计</t>
  </si>
  <si>
    <t>市本级</t>
  </si>
  <si>
    <t>食用农产品承诺达标合格证印制（&gt;1000万张）</t>
  </si>
  <si>
    <t>金坛区</t>
  </si>
  <si>
    <t>食用农产品胶体金免疫快速检测，四星级以下监管站3个，每个需完成500个检测任务；四星级监管站4个，每个需完成1500个检测任务；五星级监管站2个，每个需完成1800个检测任务。</t>
  </si>
  <si>
    <t>国家级现代农业全产业链标准化基地1个</t>
  </si>
  <si>
    <t>武进区</t>
  </si>
  <si>
    <t>食用农产品胶体金免疫快速检测，四星级以下监管站3个，每个需完成500个检测任务；四星级监管站5个，每个需完成1500个检测任务；五星级监管站2个，每个需完成1800个检测任务。</t>
  </si>
  <si>
    <t>新北区</t>
  </si>
  <si>
    <t>食用农产品胶体金免疫快速检测，四星级以下监管站3个，每个需完成500个检测任务；四星级监管站4个，每个需完成1500个检测任务，五星级监管站1个，每个需完成1800个检测任务。</t>
  </si>
  <si>
    <t>天宁区</t>
  </si>
  <si>
    <t>食用农产品胶体金免疫快速检测，四星级以下监管站1个，每个需完成500个检测任务。</t>
  </si>
  <si>
    <t>钟楼区</t>
  </si>
  <si>
    <t>经开区</t>
  </si>
  <si>
    <t>食用农产品胶体金免疫快速检测，四星级以下监管站1个，每个需完成500个检测任务；四星级监管站2个，每个需完成1500个检测任务。</t>
  </si>
  <si>
    <t>32个涉农乡镇、街道</t>
  </si>
  <si>
    <t>15个四级站，5个五星站，12个四星级以下监管站</t>
  </si>
  <si>
    <t>共有23个合格证服务站点。其中：2个市级示范站</t>
    <phoneticPr fontId="9" type="noConversion"/>
  </si>
  <si>
    <t>共有22个合格证服务站点。其中：2个市级示范站</t>
    <phoneticPr fontId="9" type="noConversion"/>
  </si>
  <si>
    <t>共有19个合格证服务站点。其中：2个市级示范站</t>
    <phoneticPr fontId="9" type="noConversion"/>
  </si>
  <si>
    <t>共有7个合格证服务站点。其中：1个市级示范站</t>
    <phoneticPr fontId="9" type="noConversion"/>
  </si>
  <si>
    <t>农业公共服务专项资金分配建议表</t>
    <phoneticPr fontId="9" type="noConversion"/>
  </si>
  <si>
    <t>责任处站：质监处</t>
    <phoneticPr fontId="9" type="noConversion"/>
  </si>
  <si>
    <t>合  计</t>
    <phoneticPr fontId="9" type="noConversion"/>
  </si>
  <si>
    <t xml:space="preserve"> 基层农产品监管安全保障，9个涉农乡镇、街道，每个完成农产品检测任务。</t>
    <phoneticPr fontId="9" type="noConversion"/>
  </si>
  <si>
    <t xml:space="preserve"> 基层农产品监管安全保障，10个涉农乡镇、街道，每个完成农产品检测任务。</t>
    <phoneticPr fontId="9" type="noConversion"/>
  </si>
  <si>
    <t xml:space="preserve"> 基层农产品监管安全保障，8个涉农乡镇、街道，每个完成农产品检测任务。</t>
    <phoneticPr fontId="9" type="noConversion"/>
  </si>
  <si>
    <t xml:space="preserve"> 基层农产品监管安全保障，1个涉农乡镇、街道，每个完成农产品检测任务。</t>
    <phoneticPr fontId="9" type="noConversion"/>
  </si>
  <si>
    <t xml:space="preserve"> 基层农产品监管安全保障，3个涉农乡镇、街道，每个完成农产品检测任务。</t>
    <phoneticPr fontId="9" type="noConversion"/>
  </si>
  <si>
    <t>项目名称 （两级选项）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</si>
</sst>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1">
    <font>
      <sz val="11"/>
      <color theme="1"/>
      <name val="宋体"/>
      <charset val="134"/>
      <scheme val="minor"/>
    </font>
    <font>
      <sz val="10"/>
      <color theme="1"/>
      <name val="仿宋"/>
      <family val="3"/>
      <charset val="134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8"/>
      <color theme="1"/>
      <name val="仿宋"/>
      <family val="3"/>
      <charset val="134"/>
    </font>
    <font>
      <sz val="18"/>
      <color theme="1"/>
      <name val="黑体"/>
      <family val="3"/>
      <charset val="134"/>
    </font>
    <font>
      <sz val="14"/>
      <color theme="1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8"/>
      <color indexed="8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justify" vertical="top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justify" vertical="top" wrapText="1"/>
    </xf>
    <xf numFmtId="0" fontId="7" fillId="0" borderId="8" xfId="0" applyFont="1" applyBorder="1" applyAlignment="1">
      <alignment horizontal="center" vertical="center" wrapText="1"/>
    </xf>
    <xf numFmtId="31" fontId="7" fillId="0" borderId="0" xfId="0" applyNumberFormat="1" applyFont="1" applyAlignment="1">
      <alignment horizontal="right" vertical="center"/>
    </xf>
    <xf numFmtId="0" fontId="10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9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3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8"/>
  <sheetViews>
    <sheetView workbookViewId="0">
      <selection activeCell="B1" sqref="B1:C1"/>
    </sheetView>
  </sheetViews>
  <sheetFormatPr defaultColWidth="9" defaultRowHeight="14.4"/>
  <cols>
    <col min="2" max="2" width="33" customWidth="1"/>
    <col min="3" max="3" width="86.77734375" customWidth="1"/>
  </cols>
  <sheetData>
    <row r="1" spans="2:3" ht="52.5" customHeight="1">
      <c r="B1" s="31" t="s">
        <v>0</v>
      </c>
      <c r="C1" s="31"/>
    </row>
    <row r="2" spans="2:3" ht="17.399999999999999">
      <c r="B2" s="14" t="s">
        <v>1</v>
      </c>
    </row>
    <row r="3" spans="2:3" ht="66" customHeight="1">
      <c r="B3" s="15" t="s">
        <v>2</v>
      </c>
      <c r="C3" s="16" t="s">
        <v>3</v>
      </c>
    </row>
    <row r="4" spans="2:3" ht="51.75" customHeight="1">
      <c r="B4" s="17" t="s">
        <v>4</v>
      </c>
      <c r="C4" s="18" t="s">
        <v>5</v>
      </c>
    </row>
    <row r="5" spans="2:3" ht="54" customHeight="1">
      <c r="B5" s="17" t="s">
        <v>6</v>
      </c>
      <c r="C5" s="19"/>
    </row>
    <row r="6" spans="2:3" ht="55.5" customHeight="1">
      <c r="B6" s="17" t="s">
        <v>7</v>
      </c>
      <c r="C6" s="19"/>
    </row>
    <row r="7" spans="2:3" ht="126.75" customHeight="1">
      <c r="B7" s="17" t="s">
        <v>8</v>
      </c>
      <c r="C7" s="19"/>
    </row>
    <row r="8" spans="2:3" ht="17.399999999999999">
      <c r="B8" s="14"/>
      <c r="C8" s="20">
        <v>45146</v>
      </c>
    </row>
  </sheetData>
  <mergeCells count="1">
    <mergeCell ref="B1:C1"/>
  </mergeCells>
  <phoneticPr fontId="9" type="noConversion"/>
  <dataValidations count="2">
    <dataValidation type="list" allowBlank="1" showInputMessage="1" showErrorMessage="1" sqref="C4">
      <formula1>"市级批复,辖区批复"</formula1>
    </dataValidation>
    <dataValidation type="list" allowBlank="1" showInputMessage="1" showErrorMessage="1" sqref="C3">
      <formula1>"高标准农田建设,现代农业发展,农业科技创新与推广,农业生态保护与资源利用,农业公共服务,美丽乡村发展"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2"/>
  <sheetViews>
    <sheetView tabSelected="1" topLeftCell="A3" zoomScale="90" zoomScaleNormal="90" workbookViewId="0">
      <selection activeCell="Q7" sqref="Q7"/>
    </sheetView>
  </sheetViews>
  <sheetFormatPr defaultColWidth="9" defaultRowHeight="14.4"/>
  <cols>
    <col min="1" max="1" width="9.5546875" style="28" bestFit="1" customWidth="1"/>
    <col min="2" max="2" width="20.88671875" style="28" customWidth="1"/>
    <col min="3" max="3" width="6.5546875" bestFit="1" customWidth="1"/>
    <col min="4" max="4" width="6.77734375" customWidth="1"/>
    <col min="5" max="5" width="30.88671875" customWidth="1"/>
    <col min="6" max="7" width="6.5546875" bestFit="1" customWidth="1"/>
    <col min="8" max="8" width="15.109375" customWidth="1"/>
    <col min="9" max="9" width="7.5546875" style="27" bestFit="1" customWidth="1"/>
    <col min="10" max="10" width="5.6640625" customWidth="1"/>
    <col min="11" max="11" width="11.33203125" customWidth="1"/>
    <col min="12" max="12" width="6.5546875" bestFit="1" customWidth="1"/>
    <col min="13" max="13" width="5.33203125" customWidth="1"/>
    <col min="14" max="14" width="6.21875" customWidth="1"/>
  </cols>
  <sheetData>
    <row r="1" spans="1:14" ht="20.25" customHeight="1">
      <c r="A1" s="32" t="s">
        <v>39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ht="52.2" customHeight="1">
      <c r="A2" s="34" t="s">
        <v>47</v>
      </c>
      <c r="B2" s="34"/>
      <c r="C2" s="34" t="s">
        <v>9</v>
      </c>
      <c r="D2" s="34"/>
      <c r="E2" s="29"/>
      <c r="F2" s="4"/>
      <c r="G2" s="4"/>
      <c r="H2" s="4"/>
      <c r="I2" s="24"/>
      <c r="J2" s="4"/>
      <c r="K2" s="34" t="s">
        <v>10</v>
      </c>
      <c r="L2" s="34"/>
      <c r="M2" s="4"/>
      <c r="N2" s="12"/>
    </row>
    <row r="3" spans="1:14" ht="56.4" customHeight="1">
      <c r="A3" s="3" t="s">
        <v>11</v>
      </c>
      <c r="B3" s="5" t="s">
        <v>12</v>
      </c>
      <c r="C3" s="2" t="s">
        <v>13</v>
      </c>
      <c r="D3" s="2" t="s">
        <v>14</v>
      </c>
      <c r="E3" s="1" t="s">
        <v>15</v>
      </c>
      <c r="F3" s="2" t="s">
        <v>13</v>
      </c>
      <c r="G3" s="2" t="s">
        <v>14</v>
      </c>
      <c r="H3" s="5" t="s">
        <v>16</v>
      </c>
      <c r="I3" s="10" t="s">
        <v>13</v>
      </c>
      <c r="J3" s="2" t="s">
        <v>14</v>
      </c>
      <c r="K3" s="1" t="s">
        <v>17</v>
      </c>
      <c r="L3" s="2" t="s">
        <v>13</v>
      </c>
      <c r="M3" s="2" t="s">
        <v>14</v>
      </c>
      <c r="N3" s="13" t="s">
        <v>18</v>
      </c>
    </row>
    <row r="4" spans="1:14" ht="58.2" customHeight="1">
      <c r="A4" s="7" t="s">
        <v>21</v>
      </c>
      <c r="B4" s="8" t="s">
        <v>42</v>
      </c>
      <c r="C4" s="9">
        <f>D4/N11</f>
        <v>5.6011949215832704E-2</v>
      </c>
      <c r="D4" s="8">
        <v>13.5</v>
      </c>
      <c r="E4" s="8" t="s">
        <v>22</v>
      </c>
      <c r="F4" s="10">
        <f>G4/N11</f>
        <v>7.3686830968384368E-2</v>
      </c>
      <c r="G4" s="1">
        <v>17.760000000000002</v>
      </c>
      <c r="H4" s="1" t="s">
        <v>35</v>
      </c>
      <c r="I4" s="10">
        <f>J4/N11</f>
        <v>8.5055182142560776E-2</v>
      </c>
      <c r="J4" s="1">
        <v>20.5</v>
      </c>
      <c r="K4" s="11" t="s">
        <v>23</v>
      </c>
      <c r="L4" s="10">
        <f>M4/N11</f>
        <v>8.2980665504937337E-2</v>
      </c>
      <c r="M4" s="1">
        <v>20</v>
      </c>
      <c r="N4" s="2">
        <f t="shared" ref="N4:N9" si="0">SUM(D4,G4,J4,M4)</f>
        <v>71.760000000000005</v>
      </c>
    </row>
    <row r="5" spans="1:14" ht="57.6" customHeight="1">
      <c r="A5" s="7" t="s">
        <v>24</v>
      </c>
      <c r="B5" s="8" t="s">
        <v>43</v>
      </c>
      <c r="C5" s="9">
        <f>D5/N11</f>
        <v>6.2235499128702999E-2</v>
      </c>
      <c r="D5" s="8">
        <v>15</v>
      </c>
      <c r="E5" s="8" t="s">
        <v>25</v>
      </c>
      <c r="F5" s="10">
        <f>G5/N11</f>
        <v>8.3644510828976837E-2</v>
      </c>
      <c r="G5" s="1">
        <v>20.16</v>
      </c>
      <c r="H5" s="1" t="s">
        <v>36</v>
      </c>
      <c r="I5" s="10">
        <f>J5/N11</f>
        <v>8.2980665504937337E-2</v>
      </c>
      <c r="J5" s="1">
        <v>20</v>
      </c>
      <c r="K5" s="11"/>
      <c r="L5" s="10"/>
      <c r="M5" s="1"/>
      <c r="N5" s="2">
        <f t="shared" si="0"/>
        <v>55.16</v>
      </c>
    </row>
    <row r="6" spans="1:14" ht="52.2" customHeight="1">
      <c r="A6" s="7" t="s">
        <v>26</v>
      </c>
      <c r="B6" s="8" t="s">
        <v>44</v>
      </c>
      <c r="C6" s="9">
        <f>D6/N11</f>
        <v>4.9788399302962402E-2</v>
      </c>
      <c r="D6" s="8">
        <v>12</v>
      </c>
      <c r="E6" s="8" t="s">
        <v>27</v>
      </c>
      <c r="F6" s="10">
        <f>G6/N11</f>
        <v>6.1737615135673385E-2</v>
      </c>
      <c r="G6" s="1">
        <v>14.88</v>
      </c>
      <c r="H6" s="1" t="s">
        <v>37</v>
      </c>
      <c r="I6" s="10">
        <f>J6/N11</f>
        <v>7.6757115592067035E-2</v>
      </c>
      <c r="J6" s="1">
        <v>18.5</v>
      </c>
      <c r="K6" s="11"/>
      <c r="L6" s="10"/>
      <c r="M6" s="1"/>
      <c r="N6" s="2">
        <f t="shared" si="0"/>
        <v>45.38</v>
      </c>
    </row>
    <row r="7" spans="1:14" ht="48">
      <c r="A7" s="6" t="s">
        <v>28</v>
      </c>
      <c r="B7" s="22" t="s">
        <v>45</v>
      </c>
      <c r="C7" s="9">
        <f>D7/N11</f>
        <v>6.2235499128703003E-3</v>
      </c>
      <c r="D7" s="22">
        <v>1.5</v>
      </c>
      <c r="E7" s="8" t="s">
        <v>29</v>
      </c>
      <c r="F7" s="10">
        <f>G7/N11</f>
        <v>3.3192266201974938E-3</v>
      </c>
      <c r="G7" s="1">
        <v>0.8</v>
      </c>
      <c r="H7" s="1" t="s">
        <v>38</v>
      </c>
      <c r="I7" s="10">
        <f>J7/N11</f>
        <v>3.3192266201974935E-2</v>
      </c>
      <c r="J7" s="1">
        <v>8</v>
      </c>
      <c r="K7" s="11"/>
      <c r="L7" s="10"/>
      <c r="M7" s="1"/>
      <c r="N7" s="2">
        <f t="shared" si="0"/>
        <v>10.3</v>
      </c>
    </row>
    <row r="8" spans="1:14" ht="48">
      <c r="A8" s="6" t="s">
        <v>30</v>
      </c>
      <c r="B8" s="22" t="s">
        <v>45</v>
      </c>
      <c r="C8" s="9">
        <f>D8/N11</f>
        <v>6.2235499128703003E-3</v>
      </c>
      <c r="D8" s="22">
        <v>1.5</v>
      </c>
      <c r="E8" s="8" t="s">
        <v>29</v>
      </c>
      <c r="F8" s="10">
        <f>G8/N11</f>
        <v>3.3192266201974938E-3</v>
      </c>
      <c r="G8" s="1">
        <v>0.8</v>
      </c>
      <c r="H8" s="1" t="s">
        <v>38</v>
      </c>
      <c r="I8" s="10">
        <f>J8/N11</f>
        <v>3.3192266201974935E-2</v>
      </c>
      <c r="J8" s="1">
        <v>8</v>
      </c>
      <c r="K8" s="11"/>
      <c r="L8" s="10"/>
      <c r="M8" s="1"/>
      <c r="N8" s="2">
        <f t="shared" si="0"/>
        <v>10.3</v>
      </c>
    </row>
    <row r="9" spans="1:14" ht="44.25" customHeight="1">
      <c r="A9" s="6" t="s">
        <v>31</v>
      </c>
      <c r="B9" s="22" t="s">
        <v>46</v>
      </c>
      <c r="C9" s="9">
        <f>D9/N11</f>
        <v>1.8670649738610899E-2</v>
      </c>
      <c r="D9" s="22">
        <v>4.5</v>
      </c>
      <c r="E9" s="8" t="s">
        <v>32</v>
      </c>
      <c r="F9" s="10">
        <f>G9/N11</f>
        <v>2.3234586341382452E-2</v>
      </c>
      <c r="G9" s="1">
        <v>5.6</v>
      </c>
      <c r="H9" s="1" t="s">
        <v>38</v>
      </c>
      <c r="I9" s="10">
        <f>J9/N11</f>
        <v>3.3192266201974935E-2</v>
      </c>
      <c r="J9" s="1">
        <v>8</v>
      </c>
      <c r="K9" s="11"/>
      <c r="L9" s="10"/>
      <c r="M9" s="1"/>
      <c r="N9" s="2">
        <f t="shared" si="0"/>
        <v>18.100000000000001</v>
      </c>
    </row>
    <row r="10" spans="1:14" ht="44.25" customHeight="1">
      <c r="A10" s="6" t="s">
        <v>19</v>
      </c>
      <c r="B10" s="3"/>
      <c r="C10" s="3"/>
      <c r="D10" s="3"/>
      <c r="E10" s="3"/>
      <c r="F10" s="3"/>
      <c r="G10" s="3"/>
      <c r="H10" s="3" t="s">
        <v>20</v>
      </c>
      <c r="I10" s="25">
        <f>J10/N11</f>
        <v>0.12455397892291094</v>
      </c>
      <c r="J10" s="3">
        <v>30.02</v>
      </c>
      <c r="K10" s="11"/>
      <c r="L10" s="3"/>
      <c r="M10" s="3"/>
      <c r="N10" s="2">
        <f>SUM(D10,G10,J10)</f>
        <v>30.02</v>
      </c>
    </row>
    <row r="11" spans="1:14" ht="45" customHeight="1">
      <c r="A11" s="21" t="s">
        <v>41</v>
      </c>
      <c r="B11" s="22" t="s">
        <v>33</v>
      </c>
      <c r="C11" s="9">
        <f>D11/N11</f>
        <v>0.19915359721184961</v>
      </c>
      <c r="D11" s="22">
        <f>SUM(D4:D9)</f>
        <v>48</v>
      </c>
      <c r="E11" s="22" t="s">
        <v>34</v>
      </c>
      <c r="F11" s="9">
        <f>G11/N11</f>
        <v>0.248941996514812</v>
      </c>
      <c r="G11" s="23">
        <f>SUM(G4:G9)</f>
        <v>60</v>
      </c>
      <c r="H11" s="23"/>
      <c r="I11" s="26">
        <f>J11/N11</f>
        <v>0.46892374076840088</v>
      </c>
      <c r="J11" s="23">
        <f>SUM(J4:J10)</f>
        <v>113.02</v>
      </c>
      <c r="K11" s="22" t="s">
        <v>23</v>
      </c>
      <c r="L11" s="9">
        <f>M11/N11</f>
        <v>8.2980665504937337E-2</v>
      </c>
      <c r="M11" s="23">
        <v>20</v>
      </c>
      <c r="N11" s="30">
        <f>SUM(N4:N10)</f>
        <v>241.02000000000004</v>
      </c>
    </row>
    <row r="12" spans="1:14" ht="29.1" customHeight="1">
      <c r="A12" s="33" t="s">
        <v>40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</row>
  </sheetData>
  <mergeCells count="5">
    <mergeCell ref="A1:N1"/>
    <mergeCell ref="A12:N12"/>
    <mergeCell ref="A2:B2"/>
    <mergeCell ref="C2:D2"/>
    <mergeCell ref="K2:L2"/>
  </mergeCells>
  <phoneticPr fontId="9" type="noConversion"/>
  <dataValidations count="1">
    <dataValidation type="list" allowBlank="1" showInputMessage="1" showErrorMessage="1" sqref="B1:M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27559055118110237" right="0.15748031496062992" top="0.47244094488188981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S15" sqref="S15"/>
    </sheetView>
  </sheetViews>
  <sheetFormatPr defaultColWidth="9" defaultRowHeight="14.4"/>
  <sheetData/>
  <phoneticPr fontId="9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拟分配资金方案封面</vt:lpstr>
      <vt:lpstr>资金拟分配(农产品质量安全追溯管理) 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2023-08-28T07:31:31Z</cp:lastPrinted>
  <dcterms:created xsi:type="dcterms:W3CDTF">2019-05-16T00:41:00Z</dcterms:created>
  <dcterms:modified xsi:type="dcterms:W3CDTF">2023-08-28T07:56:59Z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</Properties>
</file>