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 activeTab="1"/>
  </bookViews>
  <sheets>
    <sheet name="美丽渔场" sheetId="14" r:id="rId1"/>
    <sheet name="池塘生态化改造" sheetId="21" r:id="rId2"/>
  </sheets>
  <calcPr calcId="125725"/>
</workbook>
</file>

<file path=xl/calcChain.xml><?xml version="1.0" encoding="utf-8"?>
<calcChain xmlns="http://schemas.openxmlformats.org/spreadsheetml/2006/main">
  <c r="H11" i="21"/>
  <c r="H5"/>
  <c r="H6"/>
  <c r="H8"/>
  <c r="H9"/>
  <c r="H10"/>
  <c r="H4"/>
  <c r="C8"/>
  <c r="C7"/>
  <c r="C6"/>
  <c r="C4"/>
  <c r="C11" l="1"/>
  <c r="D11"/>
  <c r="D8"/>
  <c r="D7"/>
  <c r="D4"/>
</calcChain>
</file>

<file path=xl/sharedStrings.xml><?xml version="1.0" encoding="utf-8"?>
<sst xmlns="http://schemas.openxmlformats.org/spreadsheetml/2006/main" count="55" uniqueCount="30">
  <si>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</si>
  <si>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</si>
  <si>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</si>
  <si>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</si>
  <si>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</si>
  <si>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</si>
  <si>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</si>
  <si>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</si>
  <si>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</si>
  <si>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</si>
  <si>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</si>
  <si>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溧阳市</t>
    <phoneticPr fontId="5" type="noConversion"/>
  </si>
  <si>
    <t>专项资金分配建议表</t>
  </si>
  <si>
    <t>分配因素2</t>
    <phoneticPr fontId="5" type="noConversion"/>
  </si>
  <si>
    <t>农业生态保护与资源利用</t>
  </si>
  <si>
    <t>5家</t>
    <phoneticPr fontId="5" type="noConversion"/>
  </si>
  <si>
    <t>建成美丽渔场10家</t>
    <phoneticPr fontId="5" type="noConversion"/>
  </si>
  <si>
    <t>生态化改造规划养殖区内的百亩连片池塘6250亩</t>
    <phoneticPr fontId="5" type="noConversion"/>
  </si>
  <si>
    <t>项目名称   （两级选项）</t>
    <phoneticPr fontId="5" type="noConversion"/>
  </si>
  <si>
    <t>责任处室：渔业渔政处</t>
  </si>
  <si>
    <t>美丽渔场建设奖补</t>
    <phoneticPr fontId="5" type="noConversion"/>
  </si>
  <si>
    <t>池塘生态化改造</t>
    <phoneticPr fontId="5" type="noConversion"/>
  </si>
  <si>
    <t>生态化改造规划养殖区内的百亩连片池塘面积</t>
    <phoneticPr fontId="5" type="noConversion"/>
  </si>
  <si>
    <t>2400亩</t>
    <phoneticPr fontId="5" type="noConversion"/>
  </si>
  <si>
    <t>2513亩</t>
    <phoneticPr fontId="5" type="noConversion"/>
  </si>
  <si>
    <t>1087亩</t>
    <phoneticPr fontId="5" type="noConversion"/>
  </si>
  <si>
    <t>250亩</t>
    <phoneticPr fontId="5" type="noConversion"/>
  </si>
  <si>
    <t>1家</t>
    <phoneticPr fontId="5" type="noConversion"/>
  </si>
  <si>
    <t>2家</t>
    <phoneticPr fontId="5" type="noConversion"/>
  </si>
  <si>
    <t>建成美丽渔场数量</t>
    <phoneticPr fontId="5" type="noConversion"/>
  </si>
</sst>
</file>

<file path=xl/styles.xml><?xml version="1.0" encoding="utf-8"?>
<styleSheet xmlns="http://schemas.openxmlformats.org/spreadsheetml/2006/main">
  <numFmts count="3">
    <numFmt numFmtId="176" formatCode="0.0%"/>
    <numFmt numFmtId="177" formatCode="0.0_ "/>
    <numFmt numFmtId="178" formatCode="0_ "/>
  </numFmts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u/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178" fontId="2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opLeftCell="A4" workbookViewId="0">
      <selection activeCell="B2" sqref="B2"/>
    </sheetView>
  </sheetViews>
  <sheetFormatPr defaultColWidth="9" defaultRowHeight="13.5"/>
  <cols>
    <col min="1" max="1" width="15" customWidth="1"/>
    <col min="2" max="2" width="30.375" customWidth="1"/>
    <col min="3" max="3" width="11.625" customWidth="1"/>
    <col min="4" max="4" width="10.625" customWidth="1"/>
    <col min="5" max="5" width="21.2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23" t="s">
        <v>14</v>
      </c>
      <c r="B1" s="23"/>
      <c r="D1" s="12" t="s">
        <v>12</v>
      </c>
      <c r="F1" s="12"/>
      <c r="G1" s="12"/>
      <c r="H1" s="12"/>
    </row>
    <row r="2" spans="1:8" ht="42" customHeight="1">
      <c r="A2" s="19" t="s">
        <v>18</v>
      </c>
      <c r="B2" s="22"/>
      <c r="E2" t="s">
        <v>20</v>
      </c>
      <c r="G2" s="7"/>
      <c r="H2" s="7" t="s">
        <v>0</v>
      </c>
    </row>
    <row r="3" spans="1:8" ht="49.9" customHeight="1">
      <c r="A3" s="11" t="s">
        <v>10</v>
      </c>
      <c r="B3" s="10" t="s">
        <v>29</v>
      </c>
      <c r="C3" s="2" t="s">
        <v>1</v>
      </c>
      <c r="D3" s="2" t="s">
        <v>2</v>
      </c>
      <c r="E3" s="2" t="s">
        <v>13</v>
      </c>
      <c r="F3" s="2" t="s">
        <v>1</v>
      </c>
      <c r="G3" s="2" t="s">
        <v>2</v>
      </c>
      <c r="H3" s="6" t="s">
        <v>3</v>
      </c>
    </row>
    <row r="4" spans="1:8" ht="49.9" customHeight="1">
      <c r="A4" s="11" t="s">
        <v>11</v>
      </c>
      <c r="B4" s="16" t="s">
        <v>27</v>
      </c>
      <c r="C4" s="9">
        <v>0.1</v>
      </c>
      <c r="D4" s="2">
        <v>20</v>
      </c>
      <c r="E4" s="14"/>
      <c r="F4" s="2"/>
      <c r="G4" s="2"/>
      <c r="H4" s="2">
        <v>20</v>
      </c>
    </row>
    <row r="5" spans="1:8" ht="36.950000000000003" customHeight="1">
      <c r="A5" s="1" t="s">
        <v>4</v>
      </c>
      <c r="B5" s="16" t="s">
        <v>15</v>
      </c>
      <c r="C5" s="9">
        <v>0.5</v>
      </c>
      <c r="D5" s="8">
        <v>100</v>
      </c>
      <c r="E5" s="9"/>
      <c r="F5" s="4"/>
      <c r="G5" s="4"/>
      <c r="H5" s="8">
        <v>100</v>
      </c>
    </row>
    <row r="6" spans="1:8" ht="36.950000000000003" customHeight="1">
      <c r="A6" s="1" t="s">
        <v>5</v>
      </c>
      <c r="B6" s="16" t="s">
        <v>27</v>
      </c>
      <c r="C6" s="9">
        <v>0.1</v>
      </c>
      <c r="D6" s="8">
        <v>20</v>
      </c>
      <c r="E6" s="14"/>
      <c r="F6" s="4"/>
      <c r="G6" s="2"/>
      <c r="H6" s="8">
        <v>20</v>
      </c>
    </row>
    <row r="7" spans="1:8" ht="36.950000000000003" customHeight="1">
      <c r="A7" s="1" t="s">
        <v>6</v>
      </c>
      <c r="B7" s="16" t="s">
        <v>27</v>
      </c>
      <c r="C7" s="9">
        <v>0.1</v>
      </c>
      <c r="D7" s="8">
        <v>20</v>
      </c>
      <c r="E7" s="14"/>
      <c r="F7" s="4"/>
      <c r="G7" s="15"/>
      <c r="H7" s="8">
        <v>20</v>
      </c>
    </row>
    <row r="8" spans="1:8" ht="36.950000000000003" customHeight="1">
      <c r="A8" s="1" t="s">
        <v>7</v>
      </c>
      <c r="B8" s="16" t="s">
        <v>28</v>
      </c>
      <c r="C8" s="9">
        <v>0.2</v>
      </c>
      <c r="D8" s="8">
        <v>40</v>
      </c>
      <c r="E8" s="14"/>
      <c r="F8" s="4"/>
      <c r="G8" s="2"/>
      <c r="H8" s="8">
        <v>40</v>
      </c>
    </row>
    <row r="9" spans="1:8" ht="36.950000000000003" customHeight="1">
      <c r="A9" s="1" t="s">
        <v>8</v>
      </c>
      <c r="B9" s="8"/>
      <c r="C9" s="9"/>
      <c r="D9" s="8"/>
      <c r="E9" s="3"/>
      <c r="F9" s="4"/>
      <c r="G9" s="4"/>
      <c r="H9" s="8"/>
    </row>
    <row r="10" spans="1:8" ht="36.950000000000003" customHeight="1">
      <c r="A10" s="1" t="s">
        <v>9</v>
      </c>
      <c r="B10" s="8"/>
      <c r="C10" s="5"/>
      <c r="D10" s="2"/>
      <c r="E10" s="4"/>
      <c r="F10" s="4"/>
      <c r="G10" s="4"/>
      <c r="H10" s="2"/>
    </row>
    <row r="11" spans="1:8" ht="36.950000000000003" customHeight="1">
      <c r="A11" s="1" t="s">
        <v>3</v>
      </c>
      <c r="B11" s="16" t="s">
        <v>16</v>
      </c>
      <c r="C11" s="5">
        <v>1</v>
      </c>
      <c r="D11" s="2">
        <v>200</v>
      </c>
      <c r="E11" s="4"/>
      <c r="F11" s="4"/>
      <c r="G11" s="4"/>
      <c r="H11" s="2">
        <v>200</v>
      </c>
    </row>
    <row r="12" spans="1:8" ht="29.1" customHeight="1">
      <c r="A12" s="24" t="s">
        <v>19</v>
      </c>
      <c r="B12" s="24"/>
      <c r="C12" s="24"/>
      <c r="D12" s="24"/>
      <c r="E12" s="24"/>
      <c r="F12" s="24"/>
      <c r="G12" s="24"/>
      <c r="H12" s="24"/>
    </row>
  </sheetData>
  <mergeCells count="2">
    <mergeCell ref="A1:B1"/>
    <mergeCell ref="A12:H12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4" workbookViewId="0">
      <selection activeCell="B2" sqref="B2"/>
    </sheetView>
  </sheetViews>
  <sheetFormatPr defaultRowHeight="13.5"/>
  <cols>
    <col min="1" max="1" width="14.75" customWidth="1"/>
    <col min="2" max="2" width="26.5" customWidth="1"/>
    <col min="3" max="3" width="12.5" customWidth="1"/>
    <col min="4" max="4" width="11.625" customWidth="1"/>
    <col min="5" max="5" width="25.75" customWidth="1"/>
    <col min="6" max="6" width="12" customWidth="1"/>
    <col min="7" max="7" width="13" customWidth="1"/>
    <col min="8" max="8" width="11.25" customWidth="1"/>
  </cols>
  <sheetData>
    <row r="1" spans="1:8" ht="42" customHeight="1">
      <c r="A1" s="23" t="s">
        <v>14</v>
      </c>
      <c r="B1" s="23"/>
      <c r="D1" s="12" t="s">
        <v>12</v>
      </c>
      <c r="F1" s="12"/>
      <c r="G1" s="12"/>
      <c r="H1" s="12"/>
    </row>
    <row r="2" spans="1:8" ht="42" customHeight="1">
      <c r="A2" s="19" t="s">
        <v>18</v>
      </c>
      <c r="B2" s="13"/>
      <c r="E2" t="s">
        <v>21</v>
      </c>
      <c r="G2" s="7"/>
      <c r="H2" s="7" t="s">
        <v>0</v>
      </c>
    </row>
    <row r="3" spans="1:8" ht="49.9" customHeight="1">
      <c r="A3" s="11" t="s">
        <v>10</v>
      </c>
      <c r="B3" s="10" t="s">
        <v>22</v>
      </c>
      <c r="C3" s="2" t="s">
        <v>1</v>
      </c>
      <c r="D3" s="2" t="s">
        <v>2</v>
      </c>
      <c r="E3" s="2" t="s">
        <v>13</v>
      </c>
      <c r="F3" s="2" t="s">
        <v>1</v>
      </c>
      <c r="G3" s="2" t="s">
        <v>2</v>
      </c>
      <c r="H3" s="6" t="s">
        <v>3</v>
      </c>
    </row>
    <row r="4" spans="1:8" ht="49.9" customHeight="1">
      <c r="A4" s="11" t="s">
        <v>11</v>
      </c>
      <c r="B4" s="14" t="s">
        <v>23</v>
      </c>
      <c r="C4" s="18">
        <f>2400/6337</f>
        <v>0.37872810478144231</v>
      </c>
      <c r="D4" s="2">
        <f>2400*0.16</f>
        <v>384</v>
      </c>
      <c r="E4" s="20"/>
      <c r="F4" s="20"/>
      <c r="G4" s="20"/>
      <c r="H4" s="6">
        <f>D4+G4</f>
        <v>384</v>
      </c>
    </row>
    <row r="5" spans="1:8" ht="36.950000000000003" customHeight="1">
      <c r="A5" s="1" t="s">
        <v>4</v>
      </c>
      <c r="B5" s="3"/>
      <c r="C5" s="18"/>
      <c r="D5" s="4"/>
      <c r="E5" s="20"/>
      <c r="F5" s="20"/>
      <c r="G5" s="20"/>
      <c r="H5" s="6">
        <f t="shared" ref="H5:H10" si="0">D5+G5</f>
        <v>0</v>
      </c>
    </row>
    <row r="6" spans="1:8" ht="36.950000000000003" customHeight="1">
      <c r="A6" s="1" t="s">
        <v>5</v>
      </c>
      <c r="B6" s="14" t="s">
        <v>24</v>
      </c>
      <c r="C6" s="18">
        <f>2600/6337</f>
        <v>0.41028878017989584</v>
      </c>
      <c r="D6" s="2">
        <v>402</v>
      </c>
      <c r="E6" s="20"/>
      <c r="F6" s="20"/>
      <c r="G6" s="20"/>
      <c r="H6" s="6">
        <f t="shared" si="0"/>
        <v>402</v>
      </c>
    </row>
    <row r="7" spans="1:8" ht="36.950000000000003" customHeight="1">
      <c r="A7" s="1" t="s">
        <v>6</v>
      </c>
      <c r="B7" s="14" t="s">
        <v>25</v>
      </c>
      <c r="C7" s="18">
        <f>1087/6337</f>
        <v>0.17153227079059491</v>
      </c>
      <c r="D7" s="15">
        <f>1087*0.16</f>
        <v>173.92000000000002</v>
      </c>
      <c r="E7" s="20"/>
      <c r="F7" s="20"/>
      <c r="G7" s="20"/>
      <c r="H7" s="6">
        <v>174</v>
      </c>
    </row>
    <row r="8" spans="1:8" ht="36.950000000000003" customHeight="1">
      <c r="A8" s="1" t="s">
        <v>7</v>
      </c>
      <c r="B8" s="14" t="s">
        <v>26</v>
      </c>
      <c r="C8" s="18">
        <f>250/6337</f>
        <v>3.9450844248066906E-2</v>
      </c>
      <c r="D8" s="2">
        <f>250*0.16</f>
        <v>40</v>
      </c>
      <c r="E8" s="20"/>
      <c r="F8" s="20"/>
      <c r="G8" s="20"/>
      <c r="H8" s="6">
        <f t="shared" si="0"/>
        <v>40</v>
      </c>
    </row>
    <row r="9" spans="1:8" ht="36.950000000000003" customHeight="1">
      <c r="A9" s="1" t="s">
        <v>8</v>
      </c>
      <c r="B9" s="3"/>
      <c r="C9" s="18"/>
      <c r="D9" s="4"/>
      <c r="E9" s="20"/>
      <c r="F9" s="20"/>
      <c r="G9" s="20"/>
      <c r="H9" s="6">
        <f t="shared" si="0"/>
        <v>0</v>
      </c>
    </row>
    <row r="10" spans="1:8" ht="36.950000000000003" customHeight="1">
      <c r="A10" s="1" t="s">
        <v>9</v>
      </c>
      <c r="B10" s="4"/>
      <c r="C10" s="18"/>
      <c r="D10" s="4"/>
      <c r="E10" s="20"/>
      <c r="F10" s="20"/>
      <c r="G10" s="20"/>
      <c r="H10" s="6">
        <f t="shared" si="0"/>
        <v>0</v>
      </c>
    </row>
    <row r="11" spans="1:8" ht="49.5" customHeight="1">
      <c r="A11" s="1" t="s">
        <v>3</v>
      </c>
      <c r="B11" s="17" t="s">
        <v>17</v>
      </c>
      <c r="C11" s="18">
        <f>1</f>
        <v>1</v>
      </c>
      <c r="D11" s="15">
        <f>SUM(D4:D10)</f>
        <v>999.92000000000007</v>
      </c>
      <c r="E11" s="20"/>
      <c r="F11" s="20"/>
      <c r="G11" s="20"/>
      <c r="H11" s="21">
        <f>SUM(H4:H10)</f>
        <v>1000</v>
      </c>
    </row>
    <row r="12" spans="1:8" ht="28.5" customHeight="1">
      <c r="A12" s="24" t="s">
        <v>19</v>
      </c>
      <c r="B12" s="24"/>
      <c r="C12" s="24"/>
      <c r="D12" s="24"/>
      <c r="E12" s="24"/>
      <c r="F12" s="24"/>
      <c r="G12" s="24"/>
      <c r="H12" s="24"/>
    </row>
  </sheetData>
  <mergeCells count="2">
    <mergeCell ref="A1:B1"/>
    <mergeCell ref="A12:H12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美丽渔场</vt:lpstr>
      <vt:lpstr>池塘生态化改造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2021-04-25T07:39:24Z</cp:lastPrinted>
  <dcterms:created xsi:type="dcterms:W3CDTF">2019-05-15T08:41:00Z</dcterms:created>
  <dcterms:modified xsi:type="dcterms:W3CDTF">2021-04-25T07:39:33Z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